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usti\Downloads\"/>
    </mc:Choice>
  </mc:AlternateContent>
  <xr:revisionPtr revIDLastSave="0" documentId="8_{D5EE95D3-07DC-469C-87F0-A86E4750EF1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omparison" sheetId="1" r:id="rId1"/>
    <sheet name="Summary" sheetId="2" r:id="rId2"/>
    <sheet name="Coding Review" sheetId="3" r:id="rId3"/>
    <sheet name="Source Outcome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4" i="4" l="1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D11" i="2"/>
  <c r="D9" i="2"/>
  <c r="C9" i="2"/>
  <c r="B9" i="2"/>
  <c r="D7" i="2"/>
  <c r="D8" i="2" s="1"/>
  <c r="C7" i="2"/>
  <c r="C8" i="2" s="1"/>
  <c r="B7" i="2"/>
  <c r="B11" i="2" l="1"/>
  <c r="B8" i="2"/>
</calcChain>
</file>

<file path=xl/sharedStrings.xml><?xml version="1.0" encoding="utf-8"?>
<sst xmlns="http://schemas.openxmlformats.org/spreadsheetml/2006/main" count="866" uniqueCount="431">
  <si>
    <t>Competency</t>
  </si>
  <si>
    <t>EMT</t>
  </si>
  <si>
    <t>AEMT</t>
  </si>
  <si>
    <t>Paramedic</t>
  </si>
  <si>
    <t>Standards print page</t>
  </si>
  <si>
    <t>Preparatory</t>
  </si>
  <si>
    <t>EMT 1A
Applies knowledge of the EMS system,
safety/well-being of the EMT,
medical/legal and ethical issues to the
provision of emergency care.</t>
  </si>
  <si>
    <t>AEMT 01A
Applies knowledge of the EMS system,
safety/well-being of the AEMT,
medical/legal and ethical issues to the
provision of emergency care.</t>
  </si>
  <si>
    <t>Paramedic 01A
Integrates knowledge of EMS systems, the
safety/well-being of the paramedic, and
medical/ legal and ethical issues
intended to improve the health of EMS
personnel, patients and the community.</t>
  </si>
  <si>
    <t>28</t>
  </si>
  <si>
    <t>National statement or explicit inheritance</t>
  </si>
  <si>
    <t>Anatomy and Physiology</t>
  </si>
  <si>
    <t>EMT 1B
Applies knowledge of the anatomy and
function of all human systems to the
practice of EMS.</t>
  </si>
  <si>
    <t>AEMT 01B
Integrates knowledge of the anatomy and
physiology of the airway, respiratory and
circulatory systems to the practice of
EMS.</t>
  </si>
  <si>
    <t>Paramedic 01B
Integrates knowledge of the anatomy and
physiology of all human systems.</t>
  </si>
  <si>
    <t>31</t>
  </si>
  <si>
    <t>Medical Terminology</t>
  </si>
  <si>
    <t>EMT 1C
Uses anatomical and medical terms and
abbreviations in written and oral
communication with colleagues and other
health care professionals.</t>
  </si>
  <si>
    <t>AEMT 01C
Uses anatomical and medical terms and
abbreviations in written and oral
communication with colleagues and other
health care professionals.</t>
  </si>
  <si>
    <t>Paramedic 01C
Integrates anatomical and medical
terminology and abbreviations into
written and oral communication with
colleagues and other health care
professionals.</t>
  </si>
  <si>
    <t>Pathophysiology</t>
  </si>
  <si>
    <t>EMT 1D
Applies knowledge of the pathophysiology
of respiration and perfusion to patient
assessment and management.</t>
  </si>
  <si>
    <t>AEMT 01D
Applies knowledge of the pathophysiology
of respiration and perfusion to patient
assessment and management.</t>
  </si>
  <si>
    <t>Paramedic 01D
Integrates knowledge of pathophysiology
of major human systems.</t>
  </si>
  <si>
    <t>Life Span Development</t>
  </si>
  <si>
    <t>EMT 1E
Applies knowledge of life span
development to patient assessment and
management.</t>
  </si>
  <si>
    <t>AEMT 01E
Applies knowledge of life span
development to patient assessment and
management.</t>
  </si>
  <si>
    <t>Paramedic 01E
Integrates knowledge of life span
development.</t>
  </si>
  <si>
    <t>Public Health</t>
  </si>
  <si>
    <t>EMT 1F
Applies knowledge of the principles of
public health epidemiology including
public health emergencies, public health
monitoring, health promotion and illness
and injury prevention.</t>
  </si>
  <si>
    <t>AEMT 01F
Applies knowledge of the principles of
public health epidemiology including
public health emergencies, public health
monitoring, health promotion and illness
and injury prevention.</t>
  </si>
  <si>
    <t>Paramedic 01F
Applies knowledge of principles of public
health and epidemiology including public
health emergencies, health promotion and
illness and injury prevention.</t>
  </si>
  <si>
    <t>32</t>
  </si>
  <si>
    <t>Pharmacology</t>
  </si>
  <si>
    <t>EMT 1G
Applies knowledge of the medications the
EMT may administer to a patient during an
emergency and chronic or maintenance
medications the patient may be taking.</t>
  </si>
  <si>
    <t>AEMT 01G
Applies (to patient assessment and
management) knowledge of the medications
carried by AEMTs that may be administered
to a patient during an emergency and
chronic or maintenance medications the
patient may be taking.</t>
  </si>
  <si>
    <t>Paramedic 01G
Integrates knowledge of pharmacology to
formulate a treatment plan intended to
mitigate emergencies and improve the
overall health of the patient.</t>
  </si>
  <si>
    <t>33</t>
  </si>
  <si>
    <t>Research</t>
  </si>
  <si>
    <t>EMT 1H
Applies research in the practice of EMS
and the management of patents.</t>
  </si>
  <si>
    <t>AEMT 01H
Applies research and evidence-based
decision making to the practice of EMS
and patient management, including
accurate data collection.</t>
  </si>
  <si>
    <t>Paramedic 01H
Applies research in the practice of EMS
and the management of patents.</t>
  </si>
  <si>
    <t>29</t>
  </si>
  <si>
    <t>Local derivation or adaptation</t>
  </si>
  <si>
    <t>Assessment</t>
  </si>
  <si>
    <t>EMT 2A
Applies scene information and patient
assessment findings (scene size up,
primary and secondary assessment, patient
history and reassessment) to guide
emergency management.</t>
  </si>
  <si>
    <t>AEMT 02A
Applies scene information and patient
assessment findings (scene size up,
primary and secondary assessment, patient
history and reassessment) to guide
emergency management.</t>
  </si>
  <si>
    <t>Paramedic 02A
Integrate scene and patient assessment
findings with knowledge of epidemiology
and pathophysiology to form a field
impression. This includes developing a
list of differential diagnoses through
clinical reasoning to modify the
assessment and formulate a treatment
plan.</t>
  </si>
  <si>
    <t>36</t>
  </si>
  <si>
    <t>Airway Management, Respiration and Ventilation</t>
  </si>
  <si>
    <t>EMT 3A
Applies knowledge of anatomy and
physiology to patient assessment and
management in order to assure a patent
airway, adequate mechanical ventilation
and respiration for patients of all ages.</t>
  </si>
  <si>
    <t>AEMT 03A
Applies knowledge of upper airway anatomy
and physiology to patient assessment and
management in order to assure a patent
airway, adequate mechanical ventilation
and respiration for patients of all ages.</t>
  </si>
  <si>
    <t>Paramedic 03A
Integrates knowledge of anatomy,
physiology and pathophysiology into the
assessment to develop and implement a
treatment plan with the goal of assuring
a patent airway, adequate mechanical
ventilation and respiration for patients
of all ages.</t>
  </si>
  <si>
    <t>35</t>
  </si>
  <si>
    <t>Medicine</t>
  </si>
  <si>
    <t>EMT 4A
Applies knowledge to provide basic
emergency care and transportation based
on assessment findings for an acutely ill
patient.</t>
  </si>
  <si>
    <t>AEMT 04A
Applies knowledge to provide basic and
selected advanced emergency care and
transportation based on assessment
findings for an acutely ill patient.</t>
  </si>
  <si>
    <t>Paramedic 02B
Integrates assessment findings with
principles of epidemiology and
pathophysiology to formulate a field
impression and implement a treatment/
disposition plan for a patient with a
medical complaint.
Paramedic 04A
Integrates assessment findings with
principles of epidemiology and
pathophysiology to formulate a field
impression and implement a treatment/
disposition plan for a patient with a
medical complaint.</t>
  </si>
  <si>
    <t>38</t>
  </si>
  <si>
    <t>Shock and Resuscitation</t>
  </si>
  <si>
    <t>EMT 4B
Applies knowledge of the causes,
pathophysiology and management of shock,
respiratory failure or arrest, cardiac
failure or arrest, termination of
resuscitative efforts and post
resuscitation management of a medical
patient.</t>
  </si>
  <si>
    <t>AEMT 04B
Applies knowledge to provide basic and
selected advanced emergency care and
transportation based on assessment
findings for a patient in shock,
respiratory failure or arrest, cardiac
failure or arrest, termination of
resuscitative efforts and post
resuscitation management.</t>
  </si>
  <si>
    <t>Paramedic 04B
Integrates knowledge of causes and
pathophysiology into the management of
cardiac arrest and peri-arrest states.</t>
  </si>
  <si>
    <t>45</t>
  </si>
  <si>
    <t>Special Patient Populations</t>
  </si>
  <si>
    <t>EMT 5A
Applies knowledge of growth, development
and aging and assessment findings to
provide basic emergency care and
transportation for a patient with special
needs.</t>
  </si>
  <si>
    <t>AEMT 05A
Applies knowledge of growth, development
and aging and assessment findings to
provide basic and selected advanced
emergency care and transportation for a
patient with special needs.</t>
  </si>
  <si>
    <t>Paramedic 05A
Integrates assessment findings with
principles of pathophysiology and
knowledge of psychosocial needs to
formulate a field impression and
implement a treatment/disposition plan
for patients with special needs.</t>
  </si>
  <si>
    <t>50</t>
  </si>
  <si>
    <t>Trauma</t>
  </si>
  <si>
    <t>EMT 6A
Applies knowledge to provide basic
emergency care and transportation based
on assessment findings for an acutely ill
Trauma Patient.</t>
  </si>
  <si>
    <t>AEMT 06A
Applies knowledge to provide basic and
selected advanced emergency care and
transportation based on assessment
findings for an acutely injured patient.</t>
  </si>
  <si>
    <t>Paramedic 06A
Integrates assessment findings with
principles of epidemiology and
pathophysiology to formulate a field
impression to implement a treatment/
disposition plan for an acutely injured
patient.</t>
  </si>
  <si>
    <t>46</t>
  </si>
  <si>
    <t>EMS Operations</t>
  </si>
  <si>
    <t>EMT 7A
Demonstrates knowledge of operational
roles and responsibilities to ensure
patient, public and personnel safety</t>
  </si>
  <si>
    <t>AEMT 07A
Demonstrates knowledge of operational
roles and responsibilities to ensure
patient, public and personnel safety.</t>
  </si>
  <si>
    <t>Paramedic 07A
Demonstrates knowledge of operational
roles and responsibilities to ensure
patient, public and personnel safety.</t>
  </si>
  <si>
    <t>52</t>
  </si>
  <si>
    <t>Clinical Behavior/Judgment: Decision Making</t>
  </si>
  <si>
    <t>EMT 8A
Initiates interventions based on
assessment findings intended to provide
symptom relief (within the provider’s
scope of practice) while providing access
to definitive care</t>
  </si>
  <si>
    <t>AEMT 08A
Initiates interventions based on
assessment findings intended to provide
symptom relief (within the provider's
scope of practice) while providing access
to definitive care.</t>
  </si>
  <si>
    <t>Paramedic 08A
Performs interventions as part of a
treatment plan intended to provide
symptom relief and improve the overall
health of the patient.</t>
  </si>
  <si>
    <t>55</t>
  </si>
  <si>
    <t>Clinical Behavior/Judgment: Evaluation of Interventions</t>
  </si>
  <si>
    <t>EMT 8B
Evaluates the effectiveness of
interventions and modifies treatment plan
accordingly
EMT 9C
Evaluates the effectiveness of
interventions and modifies treatment plan
accordingly</t>
  </si>
  <si>
    <t>AEMT 08B
Evaluates the effectiveness of
interventions and modifies treatment plan
accordingly.</t>
  </si>
  <si>
    <t>Paramedic 08B
Evaluates the effectiveness of
interventions and modifies treatment plan
accordingly.</t>
  </si>
  <si>
    <t>Metacognition</t>
  </si>
  <si>
    <t>Paramedic 08C
Evaluates decision making strategy for
cognitive errors to enhance future
critical thinking skills (metacognition).</t>
  </si>
  <si>
    <t>Clinical Behavior/Judgment: Safety</t>
  </si>
  <si>
    <t>EMT 8C
Ensure the safety of the rescuer, other
public safety personnel, civilians and
the patient</t>
  </si>
  <si>
    <t>AEMT 08C
Ensures the safety of the rescuer, other
public safety personnel, civilians and
the patient.</t>
  </si>
  <si>
    <t>Paramedic 08F
Ensure the safety of the rescuer, other
public safety personnel, civilians and
the patient.</t>
  </si>
  <si>
    <t>Clinical Behavior/Judgment: Record Keeping</t>
  </si>
  <si>
    <t>AEMT 08D
Reports and documents assessment
findings, interventions performed, and
clinical decision making.</t>
  </si>
  <si>
    <t>Paramedic 08D
Report and document assessment findings,
interventions performed, and clinical
decision making.</t>
  </si>
  <si>
    <t>Clinical Behavior/Judgment: History and Physical Examination</t>
  </si>
  <si>
    <t>EMT 9A
Perform a basic history and physical
examination to identify acute complaints
and monitor changes.</t>
  </si>
  <si>
    <t>AEMT 09A
Performs a basic history and physical
examination to identify acute complaints
and monitor changes.</t>
  </si>
  <si>
    <t>Paramedic 09A
Perform a comprehensive history and
physical examination to identify factors
affecting the health and health needs of
a patient.</t>
  </si>
  <si>
    <t>54</t>
  </si>
  <si>
    <t>Clinical Behavior/Judgment: Field Diagnosis</t>
  </si>
  <si>
    <t>EMT 9B
Formulate a field diagnosis based upon an
actual and/or potential illness or
injury.</t>
  </si>
  <si>
    <t>AEMT 09B
Formulates a field diagnosis based upon
an actual and/or potential illness or
injury.</t>
  </si>
  <si>
    <t>Paramedic 09D
Formulate a field diagnosis based on an
analysis of comprehensive assessment
findings, anatomy, physiology,
pathophysiology and epidemiology.</t>
  </si>
  <si>
    <t>Assessment and underlying physiology</t>
  </si>
  <si>
    <t>Paramedic 09B
Relate assessment findings to underlying
pathological and physiological changes in
the patient’s condition.</t>
  </si>
  <si>
    <t>Determinants of health and clinical care</t>
  </si>
  <si>
    <t>Paramedic 09C
Integrate and synthesize the multiple
determinants of health and clinical care.</t>
  </si>
  <si>
    <t>Health screening and referrals</t>
  </si>
  <si>
    <t>Paramedic 09E
Perform health screening and referrals.</t>
  </si>
  <si>
    <t>Clinical Behavior/Judgment: Team Dynamics</t>
  </si>
  <si>
    <t>EMT 9D
The entry-level clinician serves as a
team member, while gaining the experience
necessary to function as the team leader.</t>
  </si>
  <si>
    <t>AEMT 09D
Serves as an entry-level team member
while gaining the experience necessary to
function as the team leader.</t>
  </si>
  <si>
    <t>Paramedic 08E
The entry-level clinician serves as a
team member, while gaining the experience
necessary to function as the team leader.</t>
  </si>
  <si>
    <t>Clinical Behavior/Judgment: Professionalism</t>
  </si>
  <si>
    <t>EMT 10A
Demonstrate professional affective domain
behaviors including but not limited to:
Integrity, Empathy/compassion,
Self-motivation, Appearance/personal
hygiene, Self-confidence, Communications,
Time management, Teamwork/diplomacy,
Respect, Patient advocacy, Careful
delivery of service , Lifelong learning</t>
  </si>
  <si>
    <t>AEMT 10A
Demonstrates professional affective
domain behaviors including integrity,
empathy/compassion, self-motivation,
appearance/personal hygiene,
self-confidence, communications, time
management, teamwork/diplomacy, respect,
patient advocacy, careful delivery of
service and lifelong learning.</t>
  </si>
  <si>
    <t>Paramedic 10A
Is a role model of exemplary professional
affective domain behaviors including but
not limited to: Integrity,
Empathy/compassion, Self-motivation,
Appearance/personal hygiene,
Self-confidence, Communications, Time
management, Teamwork/diplomacy, Respect,
Patient advocacy, Careful delivery of
service, Lifelong learning.</t>
  </si>
  <si>
    <t>Clinical Behavior/Judgment: Therapeutic Communication and Cultural Humility</t>
  </si>
  <si>
    <t>EMT 10B
Effectively communicates in a
non-discriminatory manner that addresses
inherent or unconscious bias, is
culturally aware and sensitive, and
intended to improve patient outcome</t>
  </si>
  <si>
    <t>AEMT 10B
Effectively communicates in a
non-discriminatory manner that addresses
inherent or unconscious bias, is
culturally aware and sensitive, and is
intended to improve patient outcome.</t>
  </si>
  <si>
    <t>Paramedic 10B
Effectively communicates in a
non-discriminatory manner that addresses
inherent or unconscious bias, is
culturally aware and sensitive, and
intended to improve patient outcome.</t>
  </si>
  <si>
    <t>Clinical Behavior/Judgment: Psychomotor Skills</t>
  </si>
  <si>
    <t>Comparison Summary</t>
  </si>
  <si>
    <t>AEMT retains EMT foundations and adds targeted integration and selected advanced care.</t>
  </si>
  <si>
    <t>Current Canvas SLOs</t>
  </si>
  <si>
    <t>Saved outcome records</t>
  </si>
  <si>
    <t>Distinct statements</t>
  </si>
  <si>
    <t>Repeated statement records</t>
  </si>
  <si>
    <t>Total saved records represented</t>
  </si>
  <si>
    <t>Matched competency rows</t>
  </si>
  <si>
    <t>Main finding</t>
  </si>
  <si>
    <t>Clinical foundation</t>
  </si>
  <si>
    <t>Applies foundational knowledge to assessment and basic care.</t>
  </si>
  <si>
    <t>Integrates selected anatomy and physiology while retaining several EMT assessment and knowledge statements.</t>
  </si>
  <si>
    <t>Integrates broader human-system knowledge, epidemiology and pathophysiology.</t>
  </si>
  <si>
    <t>Management and planning</t>
  </si>
  <si>
    <t>Provides basic emergency care and transportation.</t>
  </si>
  <si>
    <t>Adds basic and selected advanced care for medical, trauma, shock and special-population patients.</t>
  </si>
  <si>
    <t>Explicitly develops field impressions and treatment/disposition plans.</t>
  </si>
  <si>
    <t>Clinical reasoning</t>
  </si>
  <si>
    <t>Basic history/examination and a field-diagnosis statement are already present.</t>
  </si>
  <si>
    <t>Retains the basic examination and field-diagnosis expectations. Item difficulty must reflect actual AEMT content and scope.</t>
  </si>
  <si>
    <t>Explicitly adds comprehensive assessment, physiology correlation, determinants synthesis and metacognition.</t>
  </si>
  <si>
    <t>Professional expectations</t>
  </si>
  <si>
    <t>Demonstrates professional affective behaviors and shared communication expectations.</t>
  </si>
  <si>
    <t>Demonstrates the same professional behaviors and shared communication expectations.</t>
  </si>
  <si>
    <t>Acts as a role model of exemplary professional affective behaviors.</t>
  </si>
  <si>
    <t>Representation gaps</t>
  </si>
  <si>
    <t>No separate record-keeping or psychomotor SLO appears in the reviewed group. Both are addressed in shared national competencies.</t>
  </si>
  <si>
    <t>Has explicit record-keeping and psychomotor outcomes. These do not make the underlying requirements unique to AEMT.</t>
  </si>
  <si>
    <t>Has record keeping but no separate psychomotor SLO in the reviewed group. Shared national skills requirements still apply.</t>
  </si>
  <si>
    <t>Wording and coding</t>
  </si>
  <si>
    <t>8B/9C duplicate. Research description has a wrong code prefix and patents typo. Trauma wording needs review.</t>
  </si>
  <si>
    <t>01H Research and 06A Trauma are documented local derivations/adaptations. 09C is reserved in the development register.</t>
  </si>
  <si>
    <t>02B/04A duplicate. Research contains patents. Codes for safety, field diagnosis and team dynamics differ from EMT/AEMT.</t>
  </si>
  <si>
    <t>Interpretation</t>
  </si>
  <si>
    <t>Same headline does not mean identical depth. Read the detailed national content and level-specific scope alongside each statement.</t>
  </si>
  <si>
    <t>No separate Canvas SLO describes how the saved group represents a competency. It does not show that a required competency is absent from instruction.</t>
  </si>
  <si>
    <t>The leading verb alone does not establish a Bloom level or justify importing a paramedic question into an AEMT bank.</t>
  </si>
  <si>
    <t>Use in this project</t>
  </si>
  <si>
    <t>Quiz-bank questions align to topic-area outcomes. These learning objectives serve a separate curriculum role.</t>
  </si>
  <si>
    <t>Keep national requirements, current Canvas wording and local adaptations distinguishable. Preserve identifiers and historical results when reviewing corrections.</t>
  </si>
  <si>
    <t>This file compares the project saved-outcome captures. No Canvas definitions or quiz alignments were changed for this analysis.</t>
  </si>
  <si>
    <t>Mastery settings</t>
  </si>
  <si>
    <t>The inspected EMT 1A and Paramedic 01A settings use a 4-0 scale, mastery 3 and weighted averaging with the latest result at 65%.</t>
  </si>
  <si>
    <t>The AEMT completion audit records the same settings. These SLO settings are distinct from topic-area outcome settings.</t>
  </si>
  <si>
    <t>Counts describe saved records. They do not measure teaching coverage, assessment validity or student attainment.</t>
  </si>
  <si>
    <t>Coding and Wording Review</t>
  </si>
  <si>
    <t>Suggested review actions. Original saved wording and identifiers remain intact.</t>
  </si>
  <si>
    <t>Review ID</t>
  </si>
  <si>
    <t>Issue type</t>
  </si>
  <si>
    <t>Affected outcomes</t>
  </si>
  <si>
    <t>Finding</t>
  </si>
  <si>
    <t>Suggested action</t>
  </si>
  <si>
    <t>C01</t>
  </si>
  <si>
    <t>Code collision</t>
  </si>
  <si>
    <t>EMT 8C, AEMT 08C, Paramedic 08C/08F</t>
  </si>
  <si>
    <t>EMT/AEMT 08C is safety. Paramedic 08C is metacognition. Paramedic safety is 08F.</t>
  </si>
  <si>
    <t>Use the semantic crosswalk. Do not join provider levels using suffix alone.</t>
  </si>
  <si>
    <t>C02</t>
  </si>
  <si>
    <t>EMT 9B, AEMT 09B, Paramedic 09B/09D</t>
  </si>
  <si>
    <t>EMT/AEMT 09B is field diagnosis. Paramedic 09B is assessment/physiology correlation. Paramedic field diagnosis is 09D.</t>
  </si>
  <si>
    <t>Use competency meaning and provider level as keys.</t>
  </si>
  <si>
    <t>C03</t>
  </si>
  <si>
    <t>EMT 9D, AEMT 09D, Paramedic 08E/09D</t>
  </si>
  <si>
    <t>EMT/AEMT 09D is team dynamics. Paramedic 09D is field diagnosis. Paramedic team dynamics is 08E.</t>
  </si>
  <si>
    <t>Preserve the team-dynamics crosswalk to Paramedic 08E.</t>
  </si>
  <si>
    <t>C04</t>
  </si>
  <si>
    <t>EMT 9C, AEMT 09C, Paramedic 09C</t>
  </si>
  <si>
    <t>EMT 9C repeats intervention evaluation. AEMT 09C is reserved in the development register and was not created in Canvas. Paramedic 09C is determinants synthesis.</t>
  </si>
  <si>
    <t>Document the reservation/reference to AEMT 08B. It is not an automatic Canvas alias or a synthesis outcome.</t>
  </si>
  <si>
    <t>54-55</t>
  </si>
  <si>
    <t>C05</t>
  </si>
  <si>
    <t>Duplicate</t>
  </si>
  <si>
    <t>EMT 8B and EMT 9C</t>
  </si>
  <si>
    <t>Two saved outcomes contain the same intervention-evaluation statement.</t>
  </si>
  <si>
    <t>Review whether both identifiers are needed. Preserve historical results before any consolidation.</t>
  </si>
  <si>
    <t>C06</t>
  </si>
  <si>
    <t>Paramedic 02B and Paramedic 04A</t>
  </si>
  <si>
    <t>Two saved outcomes contain the same medical-assessment/treatment statement.</t>
  </si>
  <si>
    <t>Review category intent and existing alignments before consolidation. Both are represented together in Comparison.</t>
  </si>
  <si>
    <t>C07</t>
  </si>
  <si>
    <t>Description prefix</t>
  </si>
  <si>
    <t>EMT 1H</t>
  </si>
  <si>
    <t>The saved Research description starts with 1.e even though the outcome title is EMT 1H.</t>
  </si>
  <si>
    <t>Correct the displayed description prefix to the intended Research code after review. Keep the outcome identifier stable.</t>
  </si>
  <si>
    <t>C08</t>
  </si>
  <si>
    <t>Spelling</t>
  </si>
  <si>
    <t>EMT 1H and Paramedic 01H</t>
  </si>
  <si>
    <t>Both saved Research statements use patents where the context indicates patients.</t>
  </si>
  <si>
    <t>Review and correct the word in the existing descriptions. The comparison preserves the source wording.</t>
  </si>
  <si>
    <t>C09</t>
  </si>
  <si>
    <t>Wording</t>
  </si>
  <si>
    <t>EMT 6A</t>
  </si>
  <si>
    <t>The saved Trauma statement says acutely ill Trauma Patient.</t>
  </si>
  <si>
    <t>Review acutely injured patient wording for consistency with trauma intent. The comparison preserves the saved text.</t>
  </si>
  <si>
    <t>C10</t>
  </si>
  <si>
    <t>Local derivation</t>
  </si>
  <si>
    <t>AEMT 01H</t>
  </si>
  <si>
    <t>Research is locally derived from national AEMT content on evidence-based decisions and accurate data collection. It is not a verbatim national headline.</t>
  </si>
  <si>
    <t>Retain the derivation record and identify it as local wording when publishing institutional objective documentation.</t>
  </si>
  <si>
    <t>C11</t>
  </si>
  <si>
    <t>Local adaptation</t>
  </si>
  <si>
    <t>AEMT 06A</t>
  </si>
  <si>
    <t>The national Trauma headline cells repeat shock/resuscitation language. The AEMT trauma-specific objective is a documented local adaptation of this apparent source error.</t>
  </si>
  <si>
    <t>Keep the source issue and trauma-content rationale attached to the objective. Do not present the adapted statement as a verbatim national quote.</t>
  </si>
  <si>
    <t>C12</t>
  </si>
  <si>
    <t>Representation</t>
  </si>
  <si>
    <t>EMT group and AEMT 08D</t>
  </si>
  <si>
    <t>AEMT/paramedic have separate record-keeping outcomes. The national record-keeping cell also applies to EMT.</t>
  </si>
  <si>
    <t>Consider whether the EMT group should represent record keeping explicitly. Absence of a separate SLO is not absence of the national requirement.</t>
  </si>
  <si>
    <t>C13</t>
  </si>
  <si>
    <t>EMT group, Paramedic group and AEMT 11A</t>
  </si>
  <si>
    <t>Only the reviewed AEMT group has a separate psychomotor SLO. The national psychomotor statement applies across all provider levels.</t>
  </si>
  <si>
    <t>Consider consistent explicit representation at EMT and paramedic while preserving each level-specific scope.</t>
  </si>
  <si>
    <t>C14</t>
  </si>
  <si>
    <t>Outcome types</t>
  </si>
  <si>
    <t>Learning objectives and topic areas</t>
  </si>
  <si>
    <t>The same-looking letters/numbers can identify different categories in the topic-area and SLO systems. Quiz questions are intended to use topic-area alignments.</t>
  </si>
  <si>
    <t>Include outcome type and provider level in any future mapping key. Keep SLO and topic-area alignments separate.</t>
  </si>
  <si>
    <t>Institutional policy</t>
  </si>
  <si>
    <t>Saved Canvas Outcome Sources</t>
  </si>
  <si>
    <t>Full saved descriptions retained, including source code prefixes and typographical errors.</t>
  </si>
  <si>
    <t>Level</t>
  </si>
  <si>
    <t>Saved outcome title</t>
  </si>
  <si>
    <t>Full saved description</t>
  </si>
  <si>
    <t>Matched competency</t>
  </si>
  <si>
    <t>Duplicate of</t>
  </si>
  <si>
    <t>Standards comparison print page</t>
  </si>
  <si>
    <t>Wording provenance</t>
  </si>
  <si>
    <t>Source ID</t>
  </si>
  <si>
    <t>Repeated record count</t>
  </si>
  <si>
    <t>Source and version</t>
  </si>
  <si>
    <t>Location</t>
  </si>
  <si>
    <t>Supporting record</t>
  </si>
  <si>
    <t>EMT 1A</t>
  </si>
  <si>
    <t>1.a: Applies knowledge of the EMS system, safety/well-being of the EMT, medical/legal and ethical issues to the provision of emergency care.</t>
  </si>
  <si>
    <t>Existing institutional Canvas wording</t>
  </si>
  <si>
    <t>S1</t>
  </si>
  <si>
    <t>EMT Student Learning Objectives. Saved Canvas group capture, 24 records.</t>
  </si>
  <si>
    <t>https://scemstraining.instructure.com/accounts/1/outcomes</t>
  </si>
  <si>
    <t>Existing EMT Learning Objectives.json</t>
  </si>
  <si>
    <t>EMT 1B</t>
  </si>
  <si>
    <t>1.b: Applies knowledge of the anatomy and function of all human systems to the practice of EMS.</t>
  </si>
  <si>
    <t>S2</t>
  </si>
  <si>
    <t>2026 AEMT Student Learning Objectives. Saved Canvas group capture, 25 records, checked against the development register.</t>
  </si>
  <si>
    <t>Canvas Saved AEMT Objectives.json and AEMT Learning Objective Register.json</t>
  </si>
  <si>
    <t>EMT 1C</t>
  </si>
  <si>
    <t>1.c: Uses anatomical and medical terms and abbreviations in written and oral communication with colleagues and other health care professionals.</t>
  </si>
  <si>
    <t>S3</t>
  </si>
  <si>
    <t>Paramedic Student Learning Objectives. Saved Canvas group capture, 29 records.</t>
  </si>
  <si>
    <t>Existing Paramedic Learning Objectives.json</t>
  </si>
  <si>
    <t>EMT 1D</t>
  </si>
  <si>
    <t>1.d: Applies knowledge of the pathophysiology of respiration and perfusion to patient assessment and management.</t>
  </si>
  <si>
    <t>S4</t>
  </si>
  <si>
    <t>National EMS Education Standards 2021. Amended February 24, 2025. Printed pages are used throughout this workbook. PDF pages are printed page plus 2.</t>
  </si>
  <si>
    <t>https://www.ems.gov/assets/EMS_Education_Standards_2021_Updated2_24_25forEO.pdf</t>
  </si>
  <si>
    <t>Local source PDF SHA256: 46662199a5b69bcbfb623bbf2bfca40af00bfdfbd05f872eab0fe5edc8ce04ce</t>
  </si>
  <si>
    <t>EMT 1E</t>
  </si>
  <si>
    <t>1.e: Applies knowledge of life span development to patient assessment and management.</t>
  </si>
  <si>
    <t>S5</t>
  </si>
  <si>
    <t>Institutional derivation, coding and mastery verification records.</t>
  </si>
  <si>
    <t>Project working records</t>
  </si>
  <si>
    <t>Derivation and Coding Decisions.json, Canvas Completion Audit.json and Existing Objective Mastery Settings.json</t>
  </si>
  <si>
    <t>EMT 1F</t>
  </si>
  <si>
    <t>1.f: Applies knowledge of the principles of public health epidemiology including public health emergencies, public health monitoring, health promotion and illness and injury prevention.</t>
  </si>
  <si>
    <t>EMT 1G</t>
  </si>
  <si>
    <t>1.g: Applies knowledge of the medications the EMT may administer to a patient during an emergency and chronic or maintenance medications the patient may be taking.</t>
  </si>
  <si>
    <t>Method</t>
  </si>
  <si>
    <t>All saved outcomes are matched by meaning. Duplicate records appear together in one comparison cell. Missing counterparts are marked No separate Canvas SLO, without inferring missing national requirements or teaching.</t>
  </si>
  <si>
    <t>1.e: Applies research in the practice of EMS and the management of patents.</t>
  </si>
  <si>
    <t>EMT 2A</t>
  </si>
  <si>
    <t>2.a: Applies scene information and patient assessment findings (scene size up, primary and secondary assessment, patient history and reassessment) to guide emergency management.</t>
  </si>
  <si>
    <t>Analysis prepared October 31, 2026 from the saved project captures. Reference pages support the competency comparison. Existing EMT/paramedic statements are institutional wording, not certified verbatim transcriptions of every national headline.</t>
  </si>
  <si>
    <t>EMT 3A</t>
  </si>
  <si>
    <t>3.a: Applies knowledge of anatomy and physiology to patient assessment and management in order to assure a patent airway, adequate mechanical ventilation and respiration for patients of all ages.</t>
  </si>
  <si>
    <t>EMT 4A</t>
  </si>
  <si>
    <t>4.a: Applies knowledge to provide basic emergency care and transportation based on assessment findings for an acutely ill patient.</t>
  </si>
  <si>
    <t>EMT 4B</t>
  </si>
  <si>
    <t>4.b: Applies knowledge of the causes, pathophysiology and management of shock, respiratory failure or arrest, cardiac failure or arrest, termination of resuscitative efforts and post resuscitation management of a medical patient.</t>
  </si>
  <si>
    <t>EMT 5A</t>
  </si>
  <si>
    <t>5.a: Applies knowledge of growth, development and aging and assessment findings to provide basic emergency care and transportation for a patient with special needs.</t>
  </si>
  <si>
    <t>6.a: Applies knowledge to provide basic emergency care and transportation based on assessment findings for an acutely ill Trauma Patient.</t>
  </si>
  <si>
    <t>EMT 7A</t>
  </si>
  <si>
    <t>7.a: Demonstrates knowledge of operational roles and responsibilities to ensure patient, public and personnel safety</t>
  </si>
  <si>
    <t>EMT 8A</t>
  </si>
  <si>
    <t>8.a: Initiates interventions based on assessment findings intended to provide symptom relief (within the provider’s scope of practice) while providing access to definitive care</t>
  </si>
  <si>
    <t>EMT 8B</t>
  </si>
  <si>
    <t>8.b: Evaluates the effectiveness of interventions and modifies treatment plan accordingly</t>
  </si>
  <si>
    <t>EMT 8C</t>
  </si>
  <si>
    <t>8.c: Ensure the safety of the rescuer, other public safety personnel, civilians and the patient</t>
  </si>
  <si>
    <t>EMT 9A</t>
  </si>
  <si>
    <t>9.a: Perform a basic history and physical examination to identify acute complaints and monitor changes.</t>
  </si>
  <si>
    <t>EMT 9B</t>
  </si>
  <si>
    <t>9.b: Formulate a field diagnosis based upon an actual and/or potential illness or injury.</t>
  </si>
  <si>
    <t>EMT 9C</t>
  </si>
  <si>
    <t>9.c: Evaluates the effectiveness of interventions and modifies treatment plan accordingly</t>
  </si>
  <si>
    <t>EMT 9D</t>
  </si>
  <si>
    <t>9.d: The entry-level clinician serves as a team member, while gaining the experience necessary to function as the team leader.</t>
  </si>
  <si>
    <t>EMT 10A</t>
  </si>
  <si>
    <t>10.a: Demonstrate professional affective domain behaviors including but not limited to: Integrity, Empathy/compassion, Self-motivation, Appearance/personal hygiene, Self-confidence, Communications, Time management, Teamwork/diplomacy, Respect, Patient advocacy, Careful delivery of service , Lifelong learning</t>
  </si>
  <si>
    <t>EMT 10B</t>
  </si>
  <si>
    <t>10.b: Effectively communicates in a non-discriminatory manner that addresses inherent or unconscious bias, is culturally aware and sensitive,  and intended to improve patient outcome</t>
  </si>
  <si>
    <t>AEMT 01A</t>
  </si>
  <si>
    <t>01a: Applies knowledge of the EMS system, safety/well-being of the AEMT, medical/legal and ethical issues to the provision of emergency care.</t>
  </si>
  <si>
    <t>AEMT 01B</t>
  </si>
  <si>
    <t>01b: Integrates knowledge of the anatomy and physiology of the airway, respiratory and circulatory systems to the practice of EMS.</t>
  </si>
  <si>
    <t>AEMT 01C</t>
  </si>
  <si>
    <t>01c: Uses anatomical and medical terms and abbreviations in written and oral communication with colleagues and other health care professionals.</t>
  </si>
  <si>
    <t>AEMT 01D</t>
  </si>
  <si>
    <t>01d: Applies knowledge of the pathophysiology of respiration and perfusion to patient assessment and management.</t>
  </si>
  <si>
    <t>AEMT 01E</t>
  </si>
  <si>
    <t>01e: Applies knowledge of life span development to patient assessment and management.</t>
  </si>
  <si>
    <t>AEMT 01F</t>
  </si>
  <si>
    <t>01f: Applies knowledge of the principles of public health epidemiology including public health emergencies, public health monitoring, health promotion and illness and injury prevention.</t>
  </si>
  <si>
    <t>AEMT 01G</t>
  </si>
  <si>
    <t>01g: Applies (to patient assessment and management) knowledge of the medications carried by AEMTs that may be administered to a patient during an emergency and chronic or maintenance medications the patient may be taking.</t>
  </si>
  <si>
    <t>01h: Applies research and evidence-based decision making to the practice of EMS and patient management, including accurate data collection.</t>
  </si>
  <si>
    <t>AEMT 02A</t>
  </si>
  <si>
    <t>02a: Applies scene information and patient assessment findings (scene size up, primary and secondary assessment, patient history and reassessment) to guide emergency management.</t>
  </si>
  <si>
    <t>AEMT 03A</t>
  </si>
  <si>
    <t>03a: Applies knowledge of upper airway anatomy and physiology to patient assessment and management in order to assure a patent airway, adequate mechanical ventilation and respiration for patients of all ages.</t>
  </si>
  <si>
    <t>AEMT 04A</t>
  </si>
  <si>
    <t>04a: Applies knowledge to provide basic and selected advanced emergency care and transportation based on assessment findings for an acutely ill patient.</t>
  </si>
  <si>
    <t>AEMT 04B</t>
  </si>
  <si>
    <t>04b: Applies knowledge to provide basic and selected advanced emergency care and transportation based on assessment findings for a patient in shock, respiratory failure or arrest, cardiac failure or arrest, termination of resuscitative efforts and post resuscitation management.</t>
  </si>
  <si>
    <t>AEMT 05A</t>
  </si>
  <si>
    <t>05a: Applies knowledge of growth, development and aging and assessment findings to provide basic and selected advanced emergency care and transportation for a patient with special needs.</t>
  </si>
  <si>
    <t>06a: Applies knowledge to provide basic and selected advanced emergency care and transportation based on assessment findings for an acutely injured patient.</t>
  </si>
  <si>
    <t>AEMT 07A</t>
  </si>
  <si>
    <t>07a: Demonstrates knowledge of operational roles and responsibilities to ensure patient, public and personnel safety.</t>
  </si>
  <si>
    <t>AEMT 08A</t>
  </si>
  <si>
    <t>08a: Initiates interventions based on assessment findings intended to provide symptom relief (within the provider's scope of practice) while providing access to definitive care.</t>
  </si>
  <si>
    <t>AEMT 08B</t>
  </si>
  <si>
    <t>08b: Evaluates the effectiveness of interventions and modifies treatment plan accordingly.</t>
  </si>
  <si>
    <t>AEMT 08C</t>
  </si>
  <si>
    <t>08c: Ensures the safety of the rescuer, other public safety personnel, civilians and the patient.</t>
  </si>
  <si>
    <t>AEMT 08D</t>
  </si>
  <si>
    <t>08d: Reports and documents assessment findings, interventions performed, and clinical decision making.</t>
  </si>
  <si>
    <t>AEMT 09A</t>
  </si>
  <si>
    <t>09a: Performs a basic history and physical examination to identify acute complaints and monitor changes.</t>
  </si>
  <si>
    <t>AEMT 09B</t>
  </si>
  <si>
    <t>09b: Formulates a field diagnosis based upon an actual and/or potential illness or injury.</t>
  </si>
  <si>
    <t>AEMT 09D</t>
  </si>
  <si>
    <t>09d: Serves as an entry-level team member while gaining the experience necessary to function as the team leader.</t>
  </si>
  <si>
    <t>AEMT 10A</t>
  </si>
  <si>
    <t>10a: Demonstrates professional affective domain behaviors including integrity, empathy/compassion, self-motivation, appearance/personal hygiene, self-confidence, communications, time management, teamwork/diplomacy, respect, patient advocacy, careful delivery of service and lifelong learning.</t>
  </si>
  <si>
    <t>AEMT 10B</t>
  </si>
  <si>
    <t>10b: Effectively communicates in a non-discriminatory manner that addresses inherent or unconscious bias, is culturally aware and sensitive, and is intended to improve patient outcome.</t>
  </si>
  <si>
    <t>AEMT 11A</t>
  </si>
  <si>
    <t>11a: Safely and effectively performs all psychomotor skills within the National EMS Scope of Practice Model and state scope of practice at the AEMT level.</t>
  </si>
  <si>
    <t>Paramedic 01A</t>
  </si>
  <si>
    <t>01a: Integrates knowledge of EMS systems, the safety/well-being of the paramedic, and medical/ legal and ethical issues intended to improve the health of EMS personnel, patients and the community.</t>
  </si>
  <si>
    <t>Paramedic 01B</t>
  </si>
  <si>
    <t>01b: Integrates knowledge of the anatomy and physiology of all human systems.</t>
  </si>
  <si>
    <t>Paramedic 01C</t>
  </si>
  <si>
    <t>01c: Integrates anatomical and medical terminology and abbreviations into written and oral communication with colleagues and other health care professionals.</t>
  </si>
  <si>
    <t>Paramedic 01D</t>
  </si>
  <si>
    <t>01d: Integrates knowledge of pathophysiology of major human systems.</t>
  </si>
  <si>
    <t>Paramedic 01E</t>
  </si>
  <si>
    <t>01e: Integrates knowledge of life span development.</t>
  </si>
  <si>
    <t>Paramedic 01F</t>
  </si>
  <si>
    <t>01f: Applies knowledge of principles of public health and epidemiology including public health emergencies, health promotion and illness and injury prevention.</t>
  </si>
  <si>
    <t>Paramedic 01G</t>
  </si>
  <si>
    <t>01g: Integrates knowledge of pharmacology to formulate a treatment plan intended to mitigate emergencies and improve the overall health of the patient.</t>
  </si>
  <si>
    <t>Paramedic 01H</t>
  </si>
  <si>
    <t>01h: Applies research in the practice of EMS and the management of patents.</t>
  </si>
  <si>
    <t>Paramedic 02A</t>
  </si>
  <si>
    <t>02a: Integrate scene and patient assessment findings with knowledge of epidemiology and pathophysiology to form a field impression. This includes developing a list of differential diagnoses through clinical reasoning to modify the assessment and formulate a treatment plan.</t>
  </si>
  <si>
    <t>Paramedic 02B</t>
  </si>
  <si>
    <t>02b: Integrates assessment findings with principles of epidemiology and pathophysiology to formulate a field impression and implement a treatment/ disposition plan for a patient with a medical complaint.</t>
  </si>
  <si>
    <t>Paramedic 03A</t>
  </si>
  <si>
    <t>03a: Integrates knowledge of anatomy, physiology and pathophysiology into the assessment to develop and implement a treatment plan with the goal of assuring a patent airway, adequate mechanical ventilation and respiration for patients of all ages.</t>
  </si>
  <si>
    <t>Paramedic 04A</t>
  </si>
  <si>
    <t>04a: Integrates assessment findings with principles of epidemiology and pathophysiology to formulate a field impression and implement a treatment/ disposition plan for a patient with a medical complaint.</t>
  </si>
  <si>
    <t>Paramedic 04B</t>
  </si>
  <si>
    <t>04b: Integrates knowledge of causes and pathophysiology into the management of cardiac arrest and peri-arrest states.</t>
  </si>
  <si>
    <t>Paramedic 05A</t>
  </si>
  <si>
    <t>05a: Integrates assessment findings with principles of pathophysiology and knowledge of psychosocial needs to formulate a field impression and implement a treatment/disposition plan for patients with special needs.</t>
  </si>
  <si>
    <t>Paramedic 06A</t>
  </si>
  <si>
    <t>06a: Integrates assessment findings with principles of epidemiology and pathophysiology to formulate a field impression to implement a treatment/ disposition plan for an acutely injured patient.</t>
  </si>
  <si>
    <t>Paramedic 07A</t>
  </si>
  <si>
    <t>Paramedic 08A</t>
  </si>
  <si>
    <t>08a: Performs interventions as part of a treatment plan intended to provide symptom relief and improve the overall health of the patient.</t>
  </si>
  <si>
    <t>Paramedic 08B</t>
  </si>
  <si>
    <t>Paramedic 08C</t>
  </si>
  <si>
    <t>08c: Evaluates decision making strategy for cognitive errors to enhance future critical thinking skills (metacognition).</t>
  </si>
  <si>
    <t>Paramedic 08D</t>
  </si>
  <si>
    <t>08d: Report and document assessment findings, interventions performed, and clinical decision making.</t>
  </si>
  <si>
    <t>Paramedic 08E</t>
  </si>
  <si>
    <t>08e: The entry-level clinician serves as a team member, while gaining the experience necessary to function as the team leader.</t>
  </si>
  <si>
    <t>Paramedic 08F</t>
  </si>
  <si>
    <t>08f: Ensure the safety of the rescuer, other public safety personnel, civilians and the patient.</t>
  </si>
  <si>
    <t>Paramedic 09A</t>
  </si>
  <si>
    <t>09a: Perform a comprehensive history and physical examination to identify factors affecting the health and health needs of a patient.</t>
  </si>
  <si>
    <t>Paramedic 09B</t>
  </si>
  <si>
    <t>09b: Relate assessment findings to underlying pathological and physiological changes in the patient’s condition.</t>
  </si>
  <si>
    <t>Paramedic 09C</t>
  </si>
  <si>
    <t>09c: Integrate and synthesize the multiple determinants of health and clinical care.</t>
  </si>
  <si>
    <t>Paramedic 09D</t>
  </si>
  <si>
    <t>09d: Formulate a field diagnosis based on an analysis of comprehensive assessment findings, anatomy, physiology, pathophysiology and epidemiology.</t>
  </si>
  <si>
    <t>Paramedic 09E</t>
  </si>
  <si>
    <t>09e: Perform health screening and referrals.</t>
  </si>
  <si>
    <t>Paramedic 10A</t>
  </si>
  <si>
    <t>10a: Is a role model of exemplary professional affective domain behaviors including but not limited to: Integrity, Empathy/compassion, Self-motivation, Appearance/personal hygiene, Self-confidence, Communications, Time management, Teamwork/diplomacy, Respect, Patient advocacy, Careful delivery of service, Lifelong learning.</t>
  </si>
  <si>
    <t>Paramedic 10B</t>
  </si>
  <si>
    <t>10b: Effectively communicates in a non-discriminatory manner that addresses inherent or unconscious bias, is culturally aware and sensitive,  and intended to improve patient outcome.</t>
  </si>
  <si>
    <t>PHA EMS Learning Outcomes Comparison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</si>
</sst>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sz val="11"/>
      <color rgb="FF172A3A"/>
      <name val="Arial"/>
    </font>
    <font>
      <b/>
      <sz val="16"/>
      <color rgb="FF172A3A"/>
      <name val="Arial"/>
    </font>
    <font>
      <i/>
      <sz val="11"/>
      <color rgb="FF637381"/>
      <name val="Arial"/>
    </font>
    <font>
      <b/>
      <sz val="11"/>
      <color rgb="FFFFFFFF"/>
      <name val="Arial"/>
    </font>
    <font>
      <b/>
      <sz val="11"/>
      <color rgb="FF172A3A"/>
      <name val="Arial"/>
    </font>
  </fonts>
  <fills count="6">
    <fill>
      <patternFill patternType="none"/>
    </fill>
    <fill>
      <patternFill patternType="gray125"/>
    </fill>
    <fill>
      <patternFill patternType="solid">
        <fgColor rgb="FF174A79"/>
      </patternFill>
    </fill>
    <fill>
      <patternFill patternType="solid">
        <fgColor rgb="FF486982"/>
      </patternFill>
    </fill>
    <fill>
      <patternFill patternType="solid">
        <fgColor rgb="FFFFFFFF"/>
      </patternFill>
    </fill>
    <fill>
      <patternFill patternType="solid">
        <fgColor rgb="FFEFF5FA"/>
      </patternFill>
    </fill>
  </fills>
  <borders count="3">
    <border>
      <left/>
      <right/>
      <top/>
      <bottom/>
      <diagonal/>
    </border>
    <border>
      <left/>
      <right/>
      <top/>
      <bottom style="thin">
        <color rgb="FFA9BED0"/>
      </bottom>
      <diagonal/>
    </border>
    <border>
      <left/>
      <right/>
      <top/>
      <bottom style="thin">
        <color rgb="FFDEE6E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5" fillId="4" borderId="2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5" fillId="5" borderId="2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1" fontId="1" fillId="4" borderId="2" xfId="0" applyNumberFormat="1" applyFont="1" applyFill="1" applyBorder="1" applyAlignment="1">
      <alignment vertical="top" wrapText="1"/>
    </xf>
    <xf numFmtId="1" fontId="1" fillId="5" borderId="2" xfId="0" applyNumberFormat="1" applyFont="1" applyFill="1" applyBorder="1" applyAlignment="1">
      <alignment vertical="top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utcomeComparison" displayName="OutcomeComparison" ref="A6:E34" totalsRowShown="0">
  <autoFilter ref="A6:E34" xr:uid="{00000000-0009-0000-0100-000001000000}"/>
  <tableColumns count="5">
    <tableColumn id="1" xr3:uid="{00000000-0010-0000-0000-000001000000}" name="Competency"/>
    <tableColumn id="2" xr3:uid="{00000000-0010-0000-0000-000002000000}" name="EMT"/>
    <tableColumn id="3" xr3:uid="{00000000-0010-0000-0000-000003000000}" name="AEMT"/>
    <tableColumn id="4" xr3:uid="{00000000-0010-0000-0000-000004000000}" name="Paramedic"/>
    <tableColumn id="6" xr3:uid="{00000000-0010-0000-0000-000006000000}" name="Standards print page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odingReview" displayName="CodingReview" ref="A6:F20" totalsRowShown="0">
  <autoFilter ref="A6:F20" xr:uid="{00000000-0009-0000-0100-000002000000}"/>
  <tableColumns count="6">
    <tableColumn id="1" xr3:uid="{00000000-0010-0000-0100-000001000000}" name="Review ID"/>
    <tableColumn id="2" xr3:uid="{00000000-0010-0000-0100-000002000000}" name="Issue type"/>
    <tableColumn id="3" xr3:uid="{00000000-0010-0000-0100-000003000000}" name="Affected outcomes"/>
    <tableColumn id="4" xr3:uid="{00000000-0010-0000-0100-000004000000}" name="Finding"/>
    <tableColumn id="5" xr3:uid="{00000000-0010-0000-0100-000005000000}" name="Suggested action"/>
    <tableColumn id="6" xr3:uid="{00000000-0010-0000-0100-000006000000}" name="Standards print page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SavedOutcomes" displayName="SavedOutcomes" ref="A6:I84" totalsRowShown="0">
  <autoFilter ref="A6:I84" xr:uid="{00000000-0009-0000-0100-000003000000}"/>
  <tableColumns count="9">
    <tableColumn id="1" xr3:uid="{00000000-0010-0000-0200-000001000000}" name="Level"/>
    <tableColumn id="2" xr3:uid="{00000000-0010-0000-0200-000002000000}" name="Saved outcome title"/>
    <tableColumn id="3" xr3:uid="{00000000-0010-0000-0200-000003000000}" name="Full saved description"/>
    <tableColumn id="4" xr3:uid="{00000000-0010-0000-0200-000004000000}" name="Matched competency"/>
    <tableColumn id="5" xr3:uid="{00000000-0010-0000-0200-000005000000}" name="Duplicate of"/>
    <tableColumn id="6" xr3:uid="{00000000-0010-0000-0200-000006000000}" name="Standards comparison print page"/>
    <tableColumn id="7" xr3:uid="{00000000-0010-0000-0200-000007000000}" name="Wording provenance"/>
    <tableColumn id="8" xr3:uid="{00000000-0010-0000-0200-000008000000}" name="Source ID"/>
    <tableColumn id="9" xr3:uid="{00000000-0010-0000-0200-000009000000}" name="Repeated record cou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4A79"/>
  </sheetPr>
  <dimension ref="A1:E34"/>
  <sheetViews>
    <sheetView showGridLines="0" tabSelected="1" workbookViewId="0">
      <pane xSplit="1" ySplit="6" topLeftCell="B20" activePane="bottomRight" state="frozen"/>
      <selection pane="topRight"/>
      <selection pane="bottomLeft"/>
      <selection pane="bottomRight" activeCell="I21" sqref="I21"/>
    </sheetView>
  </sheetViews>
  <sheetFormatPr defaultRowHeight="14.25"/>
  <cols>
    <col min="1" max="1" width="24.375" customWidth="1"/>
    <col min="2" max="4" width="43.75" customWidth="1"/>
    <col min="5" max="5" width="12.5" customWidth="1"/>
  </cols>
  <sheetData>
    <row r="1" spans="1:5" ht="12" customHeight="1">
      <c r="A1" s="1"/>
      <c r="B1" s="1"/>
      <c r="C1" s="1"/>
      <c r="D1" s="1"/>
      <c r="E1" s="1"/>
    </row>
    <row r="2" spans="1:5" ht="23.25" customHeight="1">
      <c r="A2" s="2" t="s">
        <v>430</v>
      </c>
      <c r="B2" s="1"/>
      <c r="C2" s="1"/>
      <c r="D2" s="1"/>
      <c r="E2" s="1"/>
    </row>
    <row r="3" spans="1:5">
      <c r="A3" s="3"/>
      <c r="B3" s="3"/>
      <c r="C3" s="3"/>
      <c r="D3" s="3"/>
      <c r="E3" s="3"/>
    </row>
    <row r="4" spans="1:5">
      <c r="A4" s="4"/>
      <c r="B4" s="1"/>
      <c r="C4" s="1"/>
      <c r="D4" s="1"/>
      <c r="E4" s="1"/>
    </row>
    <row r="5" spans="1:5">
      <c r="A5" s="1"/>
      <c r="B5" s="1"/>
      <c r="C5" s="1"/>
      <c r="D5" s="1"/>
      <c r="E5" s="1"/>
    </row>
    <row r="6" spans="1:5" ht="30" customHeight="1">
      <c r="A6" s="5" t="s">
        <v>0</v>
      </c>
      <c r="B6" s="5" t="s">
        <v>1</v>
      </c>
      <c r="C6" s="5" t="s">
        <v>2</v>
      </c>
      <c r="D6" s="5" t="s">
        <v>3</v>
      </c>
      <c r="E6" s="6" t="s">
        <v>4</v>
      </c>
    </row>
    <row r="7" spans="1:5" ht="103.5" customHeight="1">
      <c r="A7" s="10" t="s">
        <v>5</v>
      </c>
      <c r="B7" s="9" t="s">
        <v>6</v>
      </c>
      <c r="C7" s="9" t="s">
        <v>7</v>
      </c>
      <c r="D7" s="9" t="s">
        <v>8</v>
      </c>
      <c r="E7" s="9" t="s">
        <v>9</v>
      </c>
    </row>
    <row r="8" spans="1:5" ht="89.25" customHeight="1">
      <c r="A8" s="12" t="s">
        <v>11</v>
      </c>
      <c r="B8" s="11" t="s">
        <v>12</v>
      </c>
      <c r="C8" s="11" t="s">
        <v>13</v>
      </c>
      <c r="D8" s="11" t="s">
        <v>14</v>
      </c>
      <c r="E8" s="11" t="s">
        <v>15</v>
      </c>
    </row>
    <row r="9" spans="1:5" ht="103.5" customHeight="1">
      <c r="A9" s="10" t="s">
        <v>16</v>
      </c>
      <c r="B9" s="9" t="s">
        <v>17</v>
      </c>
      <c r="C9" s="9" t="s">
        <v>18</v>
      </c>
      <c r="D9" s="9" t="s">
        <v>19</v>
      </c>
      <c r="E9" s="9" t="s">
        <v>15</v>
      </c>
    </row>
    <row r="10" spans="1:5" ht="84" customHeight="1">
      <c r="A10" s="12" t="s">
        <v>20</v>
      </c>
      <c r="B10" s="11" t="s">
        <v>21</v>
      </c>
      <c r="C10" s="11" t="s">
        <v>22</v>
      </c>
      <c r="D10" s="11" t="s">
        <v>23</v>
      </c>
      <c r="E10" s="11" t="s">
        <v>15</v>
      </c>
    </row>
    <row r="11" spans="1:5" ht="84" customHeight="1">
      <c r="A11" s="10" t="s">
        <v>24</v>
      </c>
      <c r="B11" s="9" t="s">
        <v>25</v>
      </c>
      <c r="C11" s="9" t="s">
        <v>26</v>
      </c>
      <c r="D11" s="9" t="s">
        <v>27</v>
      </c>
      <c r="E11" s="9" t="s">
        <v>15</v>
      </c>
    </row>
    <row r="12" spans="1:5" ht="103.5" customHeight="1">
      <c r="A12" s="12" t="s">
        <v>28</v>
      </c>
      <c r="B12" s="11" t="s">
        <v>29</v>
      </c>
      <c r="C12" s="11" t="s">
        <v>30</v>
      </c>
      <c r="D12" s="11" t="s">
        <v>31</v>
      </c>
      <c r="E12" s="11" t="s">
        <v>32</v>
      </c>
    </row>
    <row r="13" spans="1:5" ht="117.75" customHeight="1">
      <c r="A13" s="10" t="s">
        <v>33</v>
      </c>
      <c r="B13" s="9" t="s">
        <v>34</v>
      </c>
      <c r="C13" s="9" t="s">
        <v>35</v>
      </c>
      <c r="D13" s="9" t="s">
        <v>36</v>
      </c>
      <c r="E13" s="9" t="s">
        <v>37</v>
      </c>
    </row>
    <row r="14" spans="1:5" ht="117.75" customHeight="1">
      <c r="A14" s="12" t="s">
        <v>38</v>
      </c>
      <c r="B14" s="11" t="s">
        <v>39</v>
      </c>
      <c r="C14" s="11" t="s">
        <v>40</v>
      </c>
      <c r="D14" s="11" t="s">
        <v>41</v>
      </c>
      <c r="E14" s="11" t="s">
        <v>42</v>
      </c>
    </row>
    <row r="15" spans="1:5" ht="146.25" customHeight="1">
      <c r="A15" s="10" t="s">
        <v>44</v>
      </c>
      <c r="B15" s="9" t="s">
        <v>45</v>
      </c>
      <c r="C15" s="9" t="s">
        <v>46</v>
      </c>
      <c r="D15" s="9" t="s">
        <v>47</v>
      </c>
      <c r="E15" s="9" t="s">
        <v>48</v>
      </c>
    </row>
    <row r="16" spans="1:5" ht="132" customHeight="1">
      <c r="A16" s="12" t="s">
        <v>49</v>
      </c>
      <c r="B16" s="11" t="s">
        <v>50</v>
      </c>
      <c r="C16" s="11" t="s">
        <v>51</v>
      </c>
      <c r="D16" s="11" t="s">
        <v>52</v>
      </c>
      <c r="E16" s="11" t="s">
        <v>53</v>
      </c>
    </row>
    <row r="17" spans="1:5" ht="231.75" customHeight="1">
      <c r="A17" s="10" t="s">
        <v>54</v>
      </c>
      <c r="B17" s="9" t="s">
        <v>55</v>
      </c>
      <c r="C17" s="9" t="s">
        <v>56</v>
      </c>
      <c r="D17" s="9" t="s">
        <v>57</v>
      </c>
      <c r="E17" s="9" t="s">
        <v>58</v>
      </c>
    </row>
    <row r="18" spans="1:5" ht="146.25" customHeight="1">
      <c r="A18" s="12" t="s">
        <v>59</v>
      </c>
      <c r="B18" s="11" t="s">
        <v>60</v>
      </c>
      <c r="C18" s="11" t="s">
        <v>61</v>
      </c>
      <c r="D18" s="11" t="s">
        <v>62</v>
      </c>
      <c r="E18" s="11" t="s">
        <v>63</v>
      </c>
    </row>
    <row r="19" spans="1:5" ht="117.75" customHeight="1">
      <c r="A19" s="10" t="s">
        <v>64</v>
      </c>
      <c r="B19" s="9" t="s">
        <v>65</v>
      </c>
      <c r="C19" s="9" t="s">
        <v>66</v>
      </c>
      <c r="D19" s="9" t="s">
        <v>67</v>
      </c>
      <c r="E19" s="9" t="s">
        <v>68</v>
      </c>
    </row>
    <row r="20" spans="1:5" ht="117.75" customHeight="1">
      <c r="A20" s="12" t="s">
        <v>69</v>
      </c>
      <c r="B20" s="11" t="s">
        <v>70</v>
      </c>
      <c r="C20" s="11" t="s">
        <v>71</v>
      </c>
      <c r="D20" s="11" t="s">
        <v>72</v>
      </c>
      <c r="E20" s="11" t="s">
        <v>73</v>
      </c>
    </row>
    <row r="21" spans="1:5" ht="89.25" customHeight="1">
      <c r="A21" s="10" t="s">
        <v>74</v>
      </c>
      <c r="B21" s="9" t="s">
        <v>75</v>
      </c>
      <c r="C21" s="9" t="s">
        <v>76</v>
      </c>
      <c r="D21" s="9" t="s">
        <v>77</v>
      </c>
      <c r="E21" s="9" t="s">
        <v>78</v>
      </c>
    </row>
    <row r="22" spans="1:5" ht="103.5" customHeight="1">
      <c r="A22" s="12" t="s">
        <v>79</v>
      </c>
      <c r="B22" s="11" t="s">
        <v>80</v>
      </c>
      <c r="C22" s="11" t="s">
        <v>81</v>
      </c>
      <c r="D22" s="11" t="s">
        <v>82</v>
      </c>
      <c r="E22" s="11" t="s">
        <v>83</v>
      </c>
    </row>
    <row r="23" spans="1:5" ht="146.25" customHeight="1">
      <c r="A23" s="10" t="s">
        <v>84</v>
      </c>
      <c r="B23" s="9" t="s">
        <v>85</v>
      </c>
      <c r="C23" s="9" t="s">
        <v>86</v>
      </c>
      <c r="D23" s="9" t="s">
        <v>87</v>
      </c>
      <c r="E23" s="9" t="s">
        <v>83</v>
      </c>
    </row>
    <row r="24" spans="1:5" ht="103.5" customHeight="1">
      <c r="A24" s="12" t="s">
        <v>88</v>
      </c>
      <c r="B24" s="13"/>
      <c r="C24" s="13"/>
      <c r="D24" s="11" t="s">
        <v>89</v>
      </c>
      <c r="E24" s="11" t="s">
        <v>83</v>
      </c>
    </row>
    <row r="25" spans="1:5" ht="84" customHeight="1">
      <c r="A25" s="10" t="s">
        <v>90</v>
      </c>
      <c r="B25" s="9" t="s">
        <v>91</v>
      </c>
      <c r="C25" s="9" t="s">
        <v>92</v>
      </c>
      <c r="D25" s="9" t="s">
        <v>93</v>
      </c>
      <c r="E25" s="9" t="s">
        <v>83</v>
      </c>
    </row>
    <row r="26" spans="1:5" ht="103.5" customHeight="1">
      <c r="A26" s="12" t="s">
        <v>94</v>
      </c>
      <c r="B26" s="13"/>
      <c r="C26" s="11" t="s">
        <v>95</v>
      </c>
      <c r="D26" s="11" t="s">
        <v>96</v>
      </c>
      <c r="E26" s="11" t="s">
        <v>83</v>
      </c>
    </row>
    <row r="27" spans="1:5" ht="89.25" customHeight="1">
      <c r="A27" s="10" t="s">
        <v>97</v>
      </c>
      <c r="B27" s="9" t="s">
        <v>98</v>
      </c>
      <c r="C27" s="9" t="s">
        <v>99</v>
      </c>
      <c r="D27" s="9" t="s">
        <v>100</v>
      </c>
      <c r="E27" s="9" t="s">
        <v>101</v>
      </c>
    </row>
    <row r="28" spans="1:5" ht="89.25" customHeight="1">
      <c r="A28" s="12" t="s">
        <v>102</v>
      </c>
      <c r="B28" s="11" t="s">
        <v>103</v>
      </c>
      <c r="C28" s="11" t="s">
        <v>104</v>
      </c>
      <c r="D28" s="11" t="s">
        <v>105</v>
      </c>
      <c r="E28" s="11" t="s">
        <v>101</v>
      </c>
    </row>
    <row r="29" spans="1:5" ht="103.5" customHeight="1">
      <c r="A29" s="10" t="s">
        <v>106</v>
      </c>
      <c r="B29" s="14"/>
      <c r="C29" s="14"/>
      <c r="D29" s="9" t="s">
        <v>107</v>
      </c>
      <c r="E29" s="9" t="s">
        <v>101</v>
      </c>
    </row>
    <row r="30" spans="1:5" ht="103.5" customHeight="1">
      <c r="A30" s="12" t="s">
        <v>108</v>
      </c>
      <c r="B30" s="13"/>
      <c r="C30" s="13"/>
      <c r="D30" s="11" t="s">
        <v>109</v>
      </c>
      <c r="E30" s="11" t="s">
        <v>101</v>
      </c>
    </row>
    <row r="31" spans="1:5" ht="89.25" customHeight="1">
      <c r="A31" s="10" t="s">
        <v>110</v>
      </c>
      <c r="B31" s="14"/>
      <c r="C31" s="14"/>
      <c r="D31" s="9" t="s">
        <v>111</v>
      </c>
      <c r="E31" s="9" t="s">
        <v>101</v>
      </c>
    </row>
    <row r="32" spans="1:5" ht="84" customHeight="1">
      <c r="A32" s="12" t="s">
        <v>112</v>
      </c>
      <c r="B32" s="11" t="s">
        <v>113</v>
      </c>
      <c r="C32" s="11" t="s">
        <v>114</v>
      </c>
      <c r="D32" s="11" t="s">
        <v>115</v>
      </c>
      <c r="E32" s="11" t="s">
        <v>83</v>
      </c>
    </row>
    <row r="33" spans="1:5" ht="160.5" customHeight="1">
      <c r="A33" s="10" t="s">
        <v>116</v>
      </c>
      <c r="B33" s="9" t="s">
        <v>117</v>
      </c>
      <c r="C33" s="9" t="s">
        <v>118</v>
      </c>
      <c r="D33" s="9" t="s">
        <v>119</v>
      </c>
      <c r="E33" s="9" t="s">
        <v>83</v>
      </c>
    </row>
    <row r="34" spans="1:5" ht="103.5" customHeight="1">
      <c r="A34" s="12" t="s">
        <v>120</v>
      </c>
      <c r="B34" s="11" t="s">
        <v>121</v>
      </c>
      <c r="C34" s="11" t="s">
        <v>122</v>
      </c>
      <c r="D34" s="11" t="s">
        <v>123</v>
      </c>
      <c r="E34" s="11" t="s">
        <v>101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74A79"/>
  </sheetPr>
  <dimension ref="A1:D32"/>
  <sheetViews>
    <sheetView showGridLines="0" workbookViewId="0"/>
  </sheetViews>
  <sheetFormatPr defaultRowHeight="14.25"/>
  <cols>
    <col min="1" max="1" width="30.625" customWidth="1"/>
    <col min="2" max="4" width="40" customWidth="1"/>
  </cols>
  <sheetData>
    <row r="1" spans="1:4" ht="12" customHeight="1">
      <c r="A1" s="1"/>
      <c r="B1" s="1"/>
      <c r="C1" s="1"/>
      <c r="D1" s="1"/>
    </row>
    <row r="2" spans="1:4" ht="23.25" customHeight="1">
      <c r="A2" s="2" t="s">
        <v>125</v>
      </c>
      <c r="B2" s="1"/>
      <c r="C2" s="1"/>
      <c r="D2" s="1"/>
    </row>
    <row r="3" spans="1:4">
      <c r="A3" s="3"/>
      <c r="B3" s="3"/>
      <c r="C3" s="3"/>
      <c r="D3" s="3"/>
    </row>
    <row r="4" spans="1:4">
      <c r="A4" s="4" t="s">
        <v>126</v>
      </c>
      <c r="B4" s="1"/>
      <c r="C4" s="1"/>
      <c r="D4" s="1"/>
    </row>
    <row r="5" spans="1:4">
      <c r="A5" s="1"/>
      <c r="B5" s="1"/>
      <c r="C5" s="1"/>
      <c r="D5" s="1"/>
    </row>
    <row r="6" spans="1:4" ht="30" customHeight="1">
      <c r="A6" s="5" t="s">
        <v>127</v>
      </c>
      <c r="B6" s="5" t="s">
        <v>1</v>
      </c>
      <c r="C6" s="5" t="s">
        <v>2</v>
      </c>
      <c r="D6" s="5" t="s">
        <v>3</v>
      </c>
    </row>
    <row r="7" spans="1:4" ht="27" customHeight="1">
      <c r="A7" s="9" t="s">
        <v>128</v>
      </c>
      <c r="B7" s="15">
        <f>COUNTIFS('Source Outcomes'!$A$7:$A$84,"EMT")</f>
        <v>24</v>
      </c>
      <c r="C7" s="15">
        <f>COUNTIFS('Source Outcomes'!$A$7:$A$84,"AEMT")</f>
        <v>25</v>
      </c>
      <c r="D7" s="15">
        <f>COUNTIFS('Source Outcomes'!$A$7:$A$84,"Paramedic")</f>
        <v>29</v>
      </c>
    </row>
    <row r="8" spans="1:4" ht="27" customHeight="1">
      <c r="A8" s="11" t="s">
        <v>129</v>
      </c>
      <c r="B8" s="16">
        <f>B7-B9</f>
        <v>23</v>
      </c>
      <c r="C8" s="16">
        <f>C7-C9</f>
        <v>25</v>
      </c>
      <c r="D8" s="16">
        <f>D7-D9</f>
        <v>28</v>
      </c>
    </row>
    <row r="9" spans="1:4" ht="27" customHeight="1">
      <c r="A9" s="9" t="s">
        <v>130</v>
      </c>
      <c r="B9" s="15">
        <f>SUMIFS('Source Outcomes'!$I$7:$I$84,'Source Outcomes'!$A$7:$A$84,"EMT")</f>
        <v>1</v>
      </c>
      <c r="C9" s="15">
        <f>SUMIFS('Source Outcomes'!$I$7:$I$84,'Source Outcomes'!$A$7:$A$84,"AEMT")</f>
        <v>0</v>
      </c>
      <c r="D9" s="15">
        <f>SUMIFS('Source Outcomes'!$I$7:$I$84,'Source Outcomes'!$A$7:$A$84,"Paramedic")</f>
        <v>1</v>
      </c>
    </row>
    <row r="10" spans="1:4">
      <c r="A10" s="1"/>
      <c r="B10" s="1"/>
      <c r="C10" s="1"/>
      <c r="D10" s="1"/>
    </row>
    <row r="11" spans="1:4" ht="31.5" customHeight="1">
      <c r="A11" s="17" t="s">
        <v>131</v>
      </c>
      <c r="B11" s="18">
        <f>SUM(B7:D7)</f>
        <v>78</v>
      </c>
      <c r="C11" s="17" t="s">
        <v>132</v>
      </c>
      <c r="D11" s="18">
        <f>COUNTA(Comparison!$A$7:$A$34)</f>
        <v>28</v>
      </c>
    </row>
    <row r="12" spans="1:4">
      <c r="A12" s="1"/>
      <c r="B12" s="1"/>
      <c r="C12" s="1"/>
      <c r="D12" s="1"/>
    </row>
    <row r="13" spans="1:4">
      <c r="A13" s="1"/>
      <c r="B13" s="1"/>
      <c r="C13" s="1"/>
      <c r="D13" s="1"/>
    </row>
    <row r="14" spans="1:4" ht="30" customHeight="1">
      <c r="A14" s="5" t="s">
        <v>133</v>
      </c>
      <c r="B14" s="5" t="s">
        <v>1</v>
      </c>
      <c r="C14" s="5" t="s">
        <v>2</v>
      </c>
      <c r="D14" s="5" t="s">
        <v>3</v>
      </c>
    </row>
    <row r="15" spans="1:4" ht="67.5" customHeight="1">
      <c r="A15" s="9" t="s">
        <v>134</v>
      </c>
      <c r="B15" s="9" t="s">
        <v>135</v>
      </c>
      <c r="C15" s="9" t="s">
        <v>136</v>
      </c>
      <c r="D15" s="9" t="s">
        <v>137</v>
      </c>
    </row>
    <row r="16" spans="1:4" ht="67.5" customHeight="1">
      <c r="A16" s="11" t="s">
        <v>138</v>
      </c>
      <c r="B16" s="11" t="s">
        <v>139</v>
      </c>
      <c r="C16" s="11" t="s">
        <v>140</v>
      </c>
      <c r="D16" s="11" t="s">
        <v>141</v>
      </c>
    </row>
    <row r="17" spans="1:4" ht="75" customHeight="1">
      <c r="A17" s="9" t="s">
        <v>142</v>
      </c>
      <c r="B17" s="9" t="s">
        <v>143</v>
      </c>
      <c r="C17" s="9" t="s">
        <v>144</v>
      </c>
      <c r="D17" s="9" t="s">
        <v>145</v>
      </c>
    </row>
    <row r="18" spans="1:4" ht="67.5" customHeight="1">
      <c r="A18" s="11" t="s">
        <v>146</v>
      </c>
      <c r="B18" s="11" t="s">
        <v>147</v>
      </c>
      <c r="C18" s="11" t="s">
        <v>148</v>
      </c>
      <c r="D18" s="11" t="s">
        <v>149</v>
      </c>
    </row>
    <row r="19" spans="1:4" ht="75" customHeight="1">
      <c r="A19" s="9" t="s">
        <v>150</v>
      </c>
      <c r="B19" s="9" t="s">
        <v>151</v>
      </c>
      <c r="C19" s="9" t="s">
        <v>152</v>
      </c>
      <c r="D19" s="9" t="s">
        <v>153</v>
      </c>
    </row>
    <row r="20" spans="1:4" ht="75" customHeight="1">
      <c r="A20" s="11" t="s">
        <v>154</v>
      </c>
      <c r="B20" s="11" t="s">
        <v>155</v>
      </c>
      <c r="C20" s="11" t="s">
        <v>156</v>
      </c>
      <c r="D20" s="11" t="s">
        <v>157</v>
      </c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 ht="112.5" customHeight="1">
      <c r="A23" s="9" t="s">
        <v>158</v>
      </c>
      <c r="B23" s="9" t="s">
        <v>159</v>
      </c>
      <c r="C23" s="9" t="s">
        <v>160</v>
      </c>
      <c r="D23" s="9" t="s">
        <v>161</v>
      </c>
    </row>
    <row r="24" spans="1:4">
      <c r="A24" s="1"/>
      <c r="B24" s="1"/>
      <c r="C24" s="1"/>
      <c r="D24" s="1"/>
    </row>
    <row r="25" spans="1:4" ht="101.25" customHeight="1">
      <c r="A25" s="9" t="s">
        <v>162</v>
      </c>
      <c r="B25" s="9" t="s">
        <v>163</v>
      </c>
      <c r="C25" s="9" t="s">
        <v>164</v>
      </c>
      <c r="D25" s="9" t="s">
        <v>165</v>
      </c>
    </row>
    <row r="26" spans="1:4">
      <c r="A26" s="1"/>
      <c r="B26" s="1"/>
      <c r="C26" s="1"/>
      <c r="D26" s="1"/>
    </row>
    <row r="27" spans="1:4" ht="101.25" customHeight="1">
      <c r="A27" s="9" t="s">
        <v>166</v>
      </c>
      <c r="B27" s="9" t="s">
        <v>167</v>
      </c>
      <c r="C27" s="9" t="s">
        <v>168</v>
      </c>
      <c r="D27" s="9" t="s">
        <v>169</v>
      </c>
    </row>
    <row r="28" spans="1:4">
      <c r="A28" s="1"/>
      <c r="B28" s="1"/>
      <c r="C28" s="1"/>
      <c r="D28" s="1"/>
    </row>
    <row r="29" spans="1:4">
      <c r="A29" s="1"/>
      <c r="B29" s="1"/>
      <c r="C29" s="1"/>
      <c r="D29" s="1"/>
    </row>
    <row r="30" spans="1:4">
      <c r="A30" s="1"/>
      <c r="B30" s="1"/>
      <c r="C30" s="1"/>
      <c r="D30" s="1"/>
    </row>
    <row r="31" spans="1:4">
      <c r="A31" s="1"/>
      <c r="B31" s="1"/>
      <c r="C31" s="1"/>
      <c r="D31" s="1"/>
    </row>
    <row r="32" spans="1:4">
      <c r="A32" s="1"/>
      <c r="B32" s="1"/>
      <c r="C32" s="1"/>
      <c r="D3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74A79"/>
  </sheetPr>
  <dimension ref="A1:F20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B7" sqref="B7"/>
    </sheetView>
  </sheetViews>
  <sheetFormatPr defaultRowHeight="14.25"/>
  <cols>
    <col min="1" max="1" width="10" customWidth="1"/>
    <col min="2" max="2" width="19.375" customWidth="1"/>
    <col min="3" max="3" width="31.875" customWidth="1"/>
    <col min="4" max="4" width="65" customWidth="1"/>
    <col min="5" max="5" width="60" customWidth="1"/>
    <col min="6" max="6" width="12.5" customWidth="1"/>
  </cols>
  <sheetData>
    <row r="1" spans="1:6" ht="12" customHeight="1">
      <c r="A1" s="1"/>
      <c r="B1" s="1"/>
      <c r="C1" s="1"/>
      <c r="D1" s="1"/>
      <c r="E1" s="1"/>
      <c r="F1" s="1"/>
    </row>
    <row r="2" spans="1:6" ht="23.25" customHeight="1">
      <c r="A2" s="2" t="s">
        <v>170</v>
      </c>
      <c r="B2" s="1"/>
      <c r="C2" s="1"/>
      <c r="D2" s="1"/>
      <c r="E2" s="1"/>
      <c r="F2" s="1"/>
    </row>
    <row r="3" spans="1:6">
      <c r="A3" s="3"/>
      <c r="B3" s="3"/>
      <c r="C3" s="3"/>
      <c r="D3" s="3"/>
      <c r="E3" s="3"/>
      <c r="F3" s="3"/>
    </row>
    <row r="4" spans="1:6">
      <c r="A4" s="4" t="s">
        <v>171</v>
      </c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  <row r="6" spans="1:6" ht="30" customHeight="1">
      <c r="A6" s="5" t="s">
        <v>172</v>
      </c>
      <c r="B6" s="5" t="s">
        <v>173</v>
      </c>
      <c r="C6" s="5" t="s">
        <v>174</v>
      </c>
      <c r="D6" s="5" t="s">
        <v>175</v>
      </c>
      <c r="E6" s="5" t="s">
        <v>176</v>
      </c>
      <c r="F6" s="5" t="s">
        <v>4</v>
      </c>
    </row>
    <row r="7" spans="1:6" ht="73.5" customHeight="1">
      <c r="A7" s="9" t="s">
        <v>177</v>
      </c>
      <c r="B7" s="9" t="s">
        <v>178</v>
      </c>
      <c r="C7" s="9" t="s">
        <v>179</v>
      </c>
      <c r="D7" s="9" t="s">
        <v>180</v>
      </c>
      <c r="E7" s="9" t="s">
        <v>181</v>
      </c>
      <c r="F7" s="9" t="s">
        <v>83</v>
      </c>
    </row>
    <row r="8" spans="1:6" ht="73.5" customHeight="1">
      <c r="A8" s="11" t="s">
        <v>182</v>
      </c>
      <c r="B8" s="11" t="s">
        <v>178</v>
      </c>
      <c r="C8" s="11" t="s">
        <v>183</v>
      </c>
      <c r="D8" s="11" t="s">
        <v>184</v>
      </c>
      <c r="E8" s="11" t="s">
        <v>185</v>
      </c>
      <c r="F8" s="11" t="s">
        <v>101</v>
      </c>
    </row>
    <row r="9" spans="1:6" ht="73.5" customHeight="1">
      <c r="A9" s="9" t="s">
        <v>186</v>
      </c>
      <c r="B9" s="9" t="s">
        <v>178</v>
      </c>
      <c r="C9" s="9" t="s">
        <v>187</v>
      </c>
      <c r="D9" s="9" t="s">
        <v>188</v>
      </c>
      <c r="E9" s="9" t="s">
        <v>189</v>
      </c>
      <c r="F9" s="9" t="s">
        <v>83</v>
      </c>
    </row>
    <row r="10" spans="1:6" ht="73.5" customHeight="1">
      <c r="A10" s="11" t="s">
        <v>190</v>
      </c>
      <c r="B10" s="11" t="s">
        <v>178</v>
      </c>
      <c r="C10" s="11" t="s">
        <v>191</v>
      </c>
      <c r="D10" s="11" t="s">
        <v>192</v>
      </c>
      <c r="E10" s="11" t="s">
        <v>193</v>
      </c>
      <c r="F10" s="11" t="s">
        <v>194</v>
      </c>
    </row>
    <row r="11" spans="1:6" ht="73.5" customHeight="1">
      <c r="A11" s="9" t="s">
        <v>195</v>
      </c>
      <c r="B11" s="9" t="s">
        <v>196</v>
      </c>
      <c r="C11" s="9" t="s">
        <v>197</v>
      </c>
      <c r="D11" s="9" t="s">
        <v>198</v>
      </c>
      <c r="E11" s="9" t="s">
        <v>199</v>
      </c>
      <c r="F11" s="9" t="s">
        <v>83</v>
      </c>
    </row>
    <row r="12" spans="1:6" ht="73.5" customHeight="1">
      <c r="A12" s="11" t="s">
        <v>200</v>
      </c>
      <c r="B12" s="11" t="s">
        <v>196</v>
      </c>
      <c r="C12" s="11" t="s">
        <v>201</v>
      </c>
      <c r="D12" s="11" t="s">
        <v>202</v>
      </c>
      <c r="E12" s="11" t="s">
        <v>203</v>
      </c>
      <c r="F12" s="11" t="s">
        <v>58</v>
      </c>
    </row>
    <row r="13" spans="1:6" ht="73.5" customHeight="1">
      <c r="A13" s="9" t="s">
        <v>204</v>
      </c>
      <c r="B13" s="9" t="s">
        <v>205</v>
      </c>
      <c r="C13" s="9" t="s">
        <v>206</v>
      </c>
      <c r="D13" s="9" t="s">
        <v>207</v>
      </c>
      <c r="E13" s="9" t="s">
        <v>208</v>
      </c>
      <c r="F13" s="9" t="s">
        <v>42</v>
      </c>
    </row>
    <row r="14" spans="1:6" ht="73.5" customHeight="1">
      <c r="A14" s="11" t="s">
        <v>209</v>
      </c>
      <c r="B14" s="11" t="s">
        <v>210</v>
      </c>
      <c r="C14" s="11" t="s">
        <v>211</v>
      </c>
      <c r="D14" s="11" t="s">
        <v>212</v>
      </c>
      <c r="E14" s="11" t="s">
        <v>213</v>
      </c>
      <c r="F14" s="11" t="s">
        <v>42</v>
      </c>
    </row>
    <row r="15" spans="1:6" ht="73.5" customHeight="1">
      <c r="A15" s="9" t="s">
        <v>214</v>
      </c>
      <c r="B15" s="9" t="s">
        <v>215</v>
      </c>
      <c r="C15" s="9" t="s">
        <v>216</v>
      </c>
      <c r="D15" s="9" t="s">
        <v>217</v>
      </c>
      <c r="E15" s="9" t="s">
        <v>218</v>
      </c>
      <c r="F15" s="9" t="s">
        <v>73</v>
      </c>
    </row>
    <row r="16" spans="1:6" ht="73.5" customHeight="1">
      <c r="A16" s="11" t="s">
        <v>219</v>
      </c>
      <c r="B16" s="11" t="s">
        <v>220</v>
      </c>
      <c r="C16" s="11" t="s">
        <v>221</v>
      </c>
      <c r="D16" s="11" t="s">
        <v>222</v>
      </c>
      <c r="E16" s="11" t="s">
        <v>223</v>
      </c>
      <c r="F16" s="11" t="s">
        <v>42</v>
      </c>
    </row>
    <row r="17" spans="1:6" ht="73.5" customHeight="1">
      <c r="A17" s="9" t="s">
        <v>224</v>
      </c>
      <c r="B17" s="9" t="s">
        <v>225</v>
      </c>
      <c r="C17" s="9" t="s">
        <v>226</v>
      </c>
      <c r="D17" s="9" t="s">
        <v>227</v>
      </c>
      <c r="E17" s="9" t="s">
        <v>228</v>
      </c>
      <c r="F17" s="9" t="s">
        <v>73</v>
      </c>
    </row>
    <row r="18" spans="1:6" ht="73.5" customHeight="1">
      <c r="A18" s="11" t="s">
        <v>229</v>
      </c>
      <c r="B18" s="11" t="s">
        <v>230</v>
      </c>
      <c r="C18" s="11" t="s">
        <v>231</v>
      </c>
      <c r="D18" s="11" t="s">
        <v>232</v>
      </c>
      <c r="E18" s="11" t="s">
        <v>233</v>
      </c>
      <c r="F18" s="11" t="s">
        <v>83</v>
      </c>
    </row>
    <row r="19" spans="1:6" ht="73.5" customHeight="1">
      <c r="A19" s="9" t="s">
        <v>234</v>
      </c>
      <c r="B19" s="9" t="s">
        <v>230</v>
      </c>
      <c r="C19" s="9" t="s">
        <v>235</v>
      </c>
      <c r="D19" s="9" t="s">
        <v>236</v>
      </c>
      <c r="E19" s="9" t="s">
        <v>237</v>
      </c>
      <c r="F19" s="9" t="s">
        <v>101</v>
      </c>
    </row>
    <row r="20" spans="1:6" ht="73.5" customHeight="1">
      <c r="A20" s="11" t="s">
        <v>238</v>
      </c>
      <c r="B20" s="11" t="s">
        <v>239</v>
      </c>
      <c r="C20" s="11" t="s">
        <v>240</v>
      </c>
      <c r="D20" s="11" t="s">
        <v>241</v>
      </c>
      <c r="E20" s="11" t="s">
        <v>242</v>
      </c>
      <c r="F20" s="11" t="s">
        <v>243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74A79"/>
  </sheetPr>
  <dimension ref="A1:N84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C7" sqref="C7"/>
    </sheetView>
  </sheetViews>
  <sheetFormatPr defaultRowHeight="14.25"/>
  <cols>
    <col min="1" max="1" width="14.375" customWidth="1"/>
    <col min="2" max="2" width="23.125" customWidth="1"/>
    <col min="3" max="3" width="111.25" customWidth="1"/>
    <col min="4" max="4" width="31.875" customWidth="1"/>
    <col min="5" max="5" width="21.875" customWidth="1"/>
    <col min="6" max="6" width="16.875" customWidth="1"/>
    <col min="7" max="7" width="33.125" customWidth="1"/>
    <col min="8" max="8" width="11.25" customWidth="1"/>
    <col min="9" max="9" width="16.875" customWidth="1"/>
    <col min="10" max="10" width="3" customWidth="1"/>
    <col min="11" max="11" width="12.5" customWidth="1"/>
    <col min="12" max="12" width="51.25" customWidth="1"/>
    <col min="13" max="13" width="98.75" customWidth="1"/>
    <col min="14" max="14" width="35" customWidth="1"/>
  </cols>
  <sheetData>
    <row r="1" spans="1:14" ht="1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3.25" customHeight="1">
      <c r="A2" s="2" t="s">
        <v>244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3"/>
      <c r="B3" s="3"/>
      <c r="C3" s="3"/>
      <c r="D3" s="3"/>
      <c r="E3" s="3"/>
      <c r="F3" s="3"/>
      <c r="G3" s="3"/>
      <c r="H3" s="3"/>
      <c r="I3" s="3"/>
      <c r="J3" s="1"/>
      <c r="K3" s="1"/>
      <c r="L3" s="1"/>
      <c r="M3" s="1"/>
      <c r="N3" s="1"/>
    </row>
    <row r="4" spans="1:14">
      <c r="A4" s="4" t="s">
        <v>245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30" customHeight="1">
      <c r="A6" s="5" t="s">
        <v>246</v>
      </c>
      <c r="B6" s="5" t="s">
        <v>247</v>
      </c>
      <c r="C6" s="5" t="s">
        <v>248</v>
      </c>
      <c r="D6" s="5" t="s">
        <v>249</v>
      </c>
      <c r="E6" s="5" t="s">
        <v>250</v>
      </c>
      <c r="F6" s="5" t="s">
        <v>251</v>
      </c>
      <c r="G6" s="5" t="s">
        <v>252</v>
      </c>
      <c r="H6" s="5" t="s">
        <v>253</v>
      </c>
      <c r="I6" s="5" t="s">
        <v>254</v>
      </c>
      <c r="J6" s="1"/>
      <c r="K6" s="5" t="s">
        <v>253</v>
      </c>
      <c r="L6" s="5" t="s">
        <v>255</v>
      </c>
      <c r="M6" s="5" t="s">
        <v>256</v>
      </c>
      <c r="N6" s="5" t="s">
        <v>257</v>
      </c>
    </row>
    <row r="7" spans="1:14" ht="58.5" customHeight="1">
      <c r="A7" s="9" t="s">
        <v>1</v>
      </c>
      <c r="B7" s="9" t="s">
        <v>258</v>
      </c>
      <c r="C7" s="9" t="s">
        <v>259</v>
      </c>
      <c r="D7" s="9" t="s">
        <v>5</v>
      </c>
      <c r="E7" s="9"/>
      <c r="F7" s="9" t="s">
        <v>9</v>
      </c>
      <c r="G7" s="9" t="s">
        <v>260</v>
      </c>
      <c r="H7" s="9" t="s">
        <v>261</v>
      </c>
      <c r="I7" s="1">
        <f t="shared" ref="I7:I38" si="0">IF(E7="",0,1)</f>
        <v>0</v>
      </c>
      <c r="J7" s="1"/>
      <c r="K7" s="8" t="s">
        <v>261</v>
      </c>
      <c r="L7" s="8" t="s">
        <v>262</v>
      </c>
      <c r="M7" s="8" t="s">
        <v>263</v>
      </c>
      <c r="N7" s="8" t="s">
        <v>264</v>
      </c>
    </row>
    <row r="8" spans="1:14" ht="58.5" customHeight="1">
      <c r="A8" s="11" t="s">
        <v>1</v>
      </c>
      <c r="B8" s="11" t="s">
        <v>265</v>
      </c>
      <c r="C8" s="11" t="s">
        <v>266</v>
      </c>
      <c r="D8" s="11" t="s">
        <v>11</v>
      </c>
      <c r="E8" s="11"/>
      <c r="F8" s="11" t="s">
        <v>15</v>
      </c>
      <c r="G8" s="11" t="s">
        <v>260</v>
      </c>
      <c r="H8" s="11" t="s">
        <v>261</v>
      </c>
      <c r="I8" s="1">
        <f t="shared" si="0"/>
        <v>0</v>
      </c>
      <c r="J8" s="1"/>
      <c r="K8" s="8" t="s">
        <v>267</v>
      </c>
      <c r="L8" s="8" t="s">
        <v>268</v>
      </c>
      <c r="M8" s="8" t="s">
        <v>263</v>
      </c>
      <c r="N8" s="8" t="s">
        <v>269</v>
      </c>
    </row>
    <row r="9" spans="1:14" ht="58.5" customHeight="1">
      <c r="A9" s="9" t="s">
        <v>1</v>
      </c>
      <c r="B9" s="9" t="s">
        <v>270</v>
      </c>
      <c r="C9" s="9" t="s">
        <v>271</v>
      </c>
      <c r="D9" s="9" t="s">
        <v>16</v>
      </c>
      <c r="E9" s="9"/>
      <c r="F9" s="9" t="s">
        <v>15</v>
      </c>
      <c r="G9" s="9" t="s">
        <v>260</v>
      </c>
      <c r="H9" s="9" t="s">
        <v>261</v>
      </c>
      <c r="I9" s="1">
        <f t="shared" si="0"/>
        <v>0</v>
      </c>
      <c r="J9" s="1"/>
      <c r="K9" s="8" t="s">
        <v>272</v>
      </c>
      <c r="L9" s="8" t="s">
        <v>273</v>
      </c>
      <c r="M9" s="8" t="s">
        <v>263</v>
      </c>
      <c r="N9" s="8" t="s">
        <v>274</v>
      </c>
    </row>
    <row r="10" spans="1:14" ht="58.5" customHeight="1">
      <c r="A10" s="11" t="s">
        <v>1</v>
      </c>
      <c r="B10" s="11" t="s">
        <v>275</v>
      </c>
      <c r="C10" s="11" t="s">
        <v>276</v>
      </c>
      <c r="D10" s="11" t="s">
        <v>20</v>
      </c>
      <c r="E10" s="11"/>
      <c r="F10" s="11" t="s">
        <v>15</v>
      </c>
      <c r="G10" s="11" t="s">
        <v>260</v>
      </c>
      <c r="H10" s="11" t="s">
        <v>261</v>
      </c>
      <c r="I10" s="1">
        <f t="shared" si="0"/>
        <v>0</v>
      </c>
      <c r="J10" s="1"/>
      <c r="K10" s="8" t="s">
        <v>277</v>
      </c>
      <c r="L10" s="8" t="s">
        <v>278</v>
      </c>
      <c r="M10" s="8" t="s">
        <v>279</v>
      </c>
      <c r="N10" s="8" t="s">
        <v>280</v>
      </c>
    </row>
    <row r="11" spans="1:14" ht="58.5" customHeight="1">
      <c r="A11" s="9" t="s">
        <v>1</v>
      </c>
      <c r="B11" s="9" t="s">
        <v>281</v>
      </c>
      <c r="C11" s="9" t="s">
        <v>282</v>
      </c>
      <c r="D11" s="9" t="s">
        <v>24</v>
      </c>
      <c r="E11" s="9"/>
      <c r="F11" s="9" t="s">
        <v>15</v>
      </c>
      <c r="G11" s="9" t="s">
        <v>260</v>
      </c>
      <c r="H11" s="9" t="s">
        <v>261</v>
      </c>
      <c r="I11" s="1">
        <f t="shared" si="0"/>
        <v>0</v>
      </c>
      <c r="J11" s="1"/>
      <c r="K11" s="8" t="s">
        <v>283</v>
      </c>
      <c r="L11" s="8" t="s">
        <v>284</v>
      </c>
      <c r="M11" s="8" t="s">
        <v>285</v>
      </c>
      <c r="N11" s="8" t="s">
        <v>286</v>
      </c>
    </row>
    <row r="12" spans="1:14" ht="58.5" customHeight="1">
      <c r="A12" s="11" t="s">
        <v>1</v>
      </c>
      <c r="B12" s="11" t="s">
        <v>287</v>
      </c>
      <c r="C12" s="11" t="s">
        <v>288</v>
      </c>
      <c r="D12" s="11" t="s">
        <v>28</v>
      </c>
      <c r="E12" s="11"/>
      <c r="F12" s="11" t="s">
        <v>32</v>
      </c>
      <c r="G12" s="11" t="s">
        <v>260</v>
      </c>
      <c r="H12" s="11" t="s">
        <v>261</v>
      </c>
      <c r="I12" s="1">
        <f t="shared" si="0"/>
        <v>0</v>
      </c>
      <c r="J12" s="1"/>
      <c r="K12" s="1"/>
      <c r="L12" s="1"/>
      <c r="M12" s="1"/>
      <c r="N12" s="1"/>
    </row>
    <row r="13" spans="1:14" ht="87" customHeight="1">
      <c r="A13" s="9" t="s">
        <v>1</v>
      </c>
      <c r="B13" s="9" t="s">
        <v>289</v>
      </c>
      <c r="C13" s="9" t="s">
        <v>290</v>
      </c>
      <c r="D13" s="9" t="s">
        <v>33</v>
      </c>
      <c r="E13" s="9"/>
      <c r="F13" s="9" t="s">
        <v>37</v>
      </c>
      <c r="G13" s="9" t="s">
        <v>260</v>
      </c>
      <c r="H13" s="9" t="s">
        <v>261</v>
      </c>
      <c r="I13" s="1">
        <f t="shared" si="0"/>
        <v>0</v>
      </c>
      <c r="J13" s="1"/>
      <c r="K13" s="19" t="s">
        <v>291</v>
      </c>
      <c r="L13" s="7" t="s">
        <v>292</v>
      </c>
      <c r="M13" s="1"/>
      <c r="N13" s="1"/>
    </row>
    <row r="14" spans="1:14" ht="58.5" customHeight="1">
      <c r="A14" s="11" t="s">
        <v>1</v>
      </c>
      <c r="B14" s="11" t="s">
        <v>206</v>
      </c>
      <c r="C14" s="11" t="s">
        <v>293</v>
      </c>
      <c r="D14" s="11" t="s">
        <v>38</v>
      </c>
      <c r="E14" s="11"/>
      <c r="F14" s="11" t="s">
        <v>42</v>
      </c>
      <c r="G14" s="11" t="s">
        <v>260</v>
      </c>
      <c r="H14" s="11" t="s">
        <v>261</v>
      </c>
      <c r="I14" s="1">
        <f t="shared" si="0"/>
        <v>0</v>
      </c>
      <c r="J14" s="1"/>
      <c r="K14" s="1"/>
      <c r="L14" s="1"/>
      <c r="M14" s="1"/>
      <c r="N14" s="1"/>
    </row>
    <row r="15" spans="1:14" ht="87" customHeight="1">
      <c r="A15" s="9" t="s">
        <v>1</v>
      </c>
      <c r="B15" s="9" t="s">
        <v>294</v>
      </c>
      <c r="C15" s="9" t="s">
        <v>295</v>
      </c>
      <c r="D15" s="9" t="s">
        <v>44</v>
      </c>
      <c r="E15" s="9"/>
      <c r="F15" s="9" t="s">
        <v>48</v>
      </c>
      <c r="G15" s="9" t="s">
        <v>260</v>
      </c>
      <c r="H15" s="9" t="s">
        <v>261</v>
      </c>
      <c r="I15" s="1">
        <f t="shared" si="0"/>
        <v>0</v>
      </c>
      <c r="J15" s="1"/>
      <c r="K15" s="1"/>
      <c r="L15" s="7" t="s">
        <v>296</v>
      </c>
      <c r="M15" s="1"/>
      <c r="N15" s="1"/>
    </row>
    <row r="16" spans="1:14" ht="58.5" customHeight="1">
      <c r="A16" s="11" t="s">
        <v>1</v>
      </c>
      <c r="B16" s="11" t="s">
        <v>297</v>
      </c>
      <c r="C16" s="11" t="s">
        <v>298</v>
      </c>
      <c r="D16" s="11" t="s">
        <v>49</v>
      </c>
      <c r="E16" s="11"/>
      <c r="F16" s="11" t="s">
        <v>53</v>
      </c>
      <c r="G16" s="11" t="s">
        <v>260</v>
      </c>
      <c r="H16" s="11" t="s">
        <v>261</v>
      </c>
      <c r="I16" s="1">
        <f t="shared" si="0"/>
        <v>0</v>
      </c>
      <c r="J16" s="1"/>
      <c r="K16" s="1"/>
      <c r="L16" s="1"/>
      <c r="M16" s="1"/>
      <c r="N16" s="1"/>
    </row>
    <row r="17" spans="1:14" ht="58.5" customHeight="1">
      <c r="A17" s="9" t="s">
        <v>1</v>
      </c>
      <c r="B17" s="9" t="s">
        <v>299</v>
      </c>
      <c r="C17" s="9" t="s">
        <v>300</v>
      </c>
      <c r="D17" s="9" t="s">
        <v>54</v>
      </c>
      <c r="E17" s="9"/>
      <c r="F17" s="9" t="s">
        <v>58</v>
      </c>
      <c r="G17" s="9" t="s">
        <v>260</v>
      </c>
      <c r="H17" s="9" t="s">
        <v>261</v>
      </c>
      <c r="I17" s="1">
        <f t="shared" si="0"/>
        <v>0</v>
      </c>
      <c r="J17" s="1"/>
      <c r="K17" s="1"/>
      <c r="L17" s="1"/>
      <c r="M17" s="1"/>
      <c r="N17" s="1"/>
    </row>
    <row r="18" spans="1:14" ht="58.5" customHeight="1">
      <c r="A18" s="11" t="s">
        <v>1</v>
      </c>
      <c r="B18" s="11" t="s">
        <v>301</v>
      </c>
      <c r="C18" s="11" t="s">
        <v>302</v>
      </c>
      <c r="D18" s="11" t="s">
        <v>59</v>
      </c>
      <c r="E18" s="11"/>
      <c r="F18" s="11" t="s">
        <v>63</v>
      </c>
      <c r="G18" s="11" t="s">
        <v>260</v>
      </c>
      <c r="H18" s="11" t="s">
        <v>261</v>
      </c>
      <c r="I18" s="1">
        <f t="shared" si="0"/>
        <v>0</v>
      </c>
      <c r="J18" s="1"/>
      <c r="K18" s="1"/>
      <c r="L18" s="1"/>
      <c r="M18" s="1"/>
      <c r="N18" s="1"/>
    </row>
    <row r="19" spans="1:14" ht="58.5" customHeight="1">
      <c r="A19" s="9" t="s">
        <v>1</v>
      </c>
      <c r="B19" s="9" t="s">
        <v>303</v>
      </c>
      <c r="C19" s="9" t="s">
        <v>304</v>
      </c>
      <c r="D19" s="9" t="s">
        <v>64</v>
      </c>
      <c r="E19" s="9"/>
      <c r="F19" s="9" t="s">
        <v>68</v>
      </c>
      <c r="G19" s="9" t="s">
        <v>260</v>
      </c>
      <c r="H19" s="9" t="s">
        <v>261</v>
      </c>
      <c r="I19" s="1">
        <f t="shared" si="0"/>
        <v>0</v>
      </c>
      <c r="J19" s="1"/>
      <c r="K19" s="1"/>
      <c r="L19" s="1"/>
      <c r="M19" s="1"/>
      <c r="N19" s="1"/>
    </row>
    <row r="20" spans="1:14" ht="58.5" customHeight="1">
      <c r="A20" s="11" t="s">
        <v>1</v>
      </c>
      <c r="B20" s="11" t="s">
        <v>216</v>
      </c>
      <c r="C20" s="11" t="s">
        <v>305</v>
      </c>
      <c r="D20" s="11" t="s">
        <v>69</v>
      </c>
      <c r="E20" s="11"/>
      <c r="F20" s="11" t="s">
        <v>73</v>
      </c>
      <c r="G20" s="11" t="s">
        <v>260</v>
      </c>
      <c r="H20" s="11" t="s">
        <v>261</v>
      </c>
      <c r="I20" s="1">
        <f t="shared" si="0"/>
        <v>0</v>
      </c>
      <c r="J20" s="1"/>
      <c r="K20" s="1"/>
      <c r="L20" s="1"/>
      <c r="M20" s="1"/>
      <c r="N20" s="1"/>
    </row>
    <row r="21" spans="1:14" ht="58.5" customHeight="1">
      <c r="A21" s="9" t="s">
        <v>1</v>
      </c>
      <c r="B21" s="9" t="s">
        <v>306</v>
      </c>
      <c r="C21" s="9" t="s">
        <v>307</v>
      </c>
      <c r="D21" s="9" t="s">
        <v>74</v>
      </c>
      <c r="E21" s="9"/>
      <c r="F21" s="9" t="s">
        <v>78</v>
      </c>
      <c r="G21" s="9" t="s">
        <v>260</v>
      </c>
      <c r="H21" s="9" t="s">
        <v>261</v>
      </c>
      <c r="I21" s="1">
        <f t="shared" si="0"/>
        <v>0</v>
      </c>
      <c r="J21" s="1"/>
      <c r="K21" s="1"/>
      <c r="L21" s="1"/>
      <c r="M21" s="1"/>
      <c r="N21" s="1"/>
    </row>
    <row r="22" spans="1:14" ht="58.5" customHeight="1">
      <c r="A22" s="11" t="s">
        <v>1</v>
      </c>
      <c r="B22" s="11" t="s">
        <v>308</v>
      </c>
      <c r="C22" s="11" t="s">
        <v>309</v>
      </c>
      <c r="D22" s="11" t="s">
        <v>79</v>
      </c>
      <c r="E22" s="11"/>
      <c r="F22" s="11" t="s">
        <v>83</v>
      </c>
      <c r="G22" s="11" t="s">
        <v>260</v>
      </c>
      <c r="H22" s="11" t="s">
        <v>261</v>
      </c>
      <c r="I22" s="1">
        <f t="shared" si="0"/>
        <v>0</v>
      </c>
      <c r="J22" s="1"/>
      <c r="K22" s="1"/>
      <c r="L22" s="1"/>
      <c r="M22" s="1"/>
      <c r="N22" s="1"/>
    </row>
    <row r="23" spans="1:14" ht="58.5" customHeight="1">
      <c r="A23" s="9" t="s">
        <v>1</v>
      </c>
      <c r="B23" s="9" t="s">
        <v>310</v>
      </c>
      <c r="C23" s="9" t="s">
        <v>311</v>
      </c>
      <c r="D23" s="9" t="s">
        <v>84</v>
      </c>
      <c r="E23" s="9"/>
      <c r="F23" s="9" t="s">
        <v>83</v>
      </c>
      <c r="G23" s="9" t="s">
        <v>260</v>
      </c>
      <c r="H23" s="9" t="s">
        <v>261</v>
      </c>
      <c r="I23" s="1">
        <f t="shared" si="0"/>
        <v>0</v>
      </c>
      <c r="J23" s="1"/>
      <c r="K23" s="1"/>
      <c r="L23" s="1"/>
      <c r="M23" s="1"/>
      <c r="N23" s="1"/>
    </row>
    <row r="24" spans="1:14" ht="58.5" customHeight="1">
      <c r="A24" s="11" t="s">
        <v>1</v>
      </c>
      <c r="B24" s="11" t="s">
        <v>312</v>
      </c>
      <c r="C24" s="11" t="s">
        <v>313</v>
      </c>
      <c r="D24" s="11" t="s">
        <v>90</v>
      </c>
      <c r="E24" s="11"/>
      <c r="F24" s="11" t="s">
        <v>83</v>
      </c>
      <c r="G24" s="11" t="s">
        <v>260</v>
      </c>
      <c r="H24" s="11" t="s">
        <v>261</v>
      </c>
      <c r="I24" s="1">
        <f t="shared" si="0"/>
        <v>0</v>
      </c>
      <c r="J24" s="1"/>
      <c r="K24" s="1"/>
      <c r="L24" s="1"/>
      <c r="M24" s="1"/>
      <c r="N24" s="1"/>
    </row>
    <row r="25" spans="1:14" ht="58.5" customHeight="1">
      <c r="A25" s="9" t="s">
        <v>1</v>
      </c>
      <c r="B25" s="9" t="s">
        <v>314</v>
      </c>
      <c r="C25" s="9" t="s">
        <v>315</v>
      </c>
      <c r="D25" s="9" t="s">
        <v>97</v>
      </c>
      <c r="E25" s="9"/>
      <c r="F25" s="9" t="s">
        <v>101</v>
      </c>
      <c r="G25" s="9" t="s">
        <v>260</v>
      </c>
      <c r="H25" s="9" t="s">
        <v>261</v>
      </c>
      <c r="I25" s="1">
        <f t="shared" si="0"/>
        <v>0</v>
      </c>
      <c r="J25" s="1"/>
      <c r="K25" s="1"/>
      <c r="L25" s="1"/>
      <c r="M25" s="1"/>
      <c r="N25" s="1"/>
    </row>
    <row r="26" spans="1:14" ht="58.5" customHeight="1">
      <c r="A26" s="11" t="s">
        <v>1</v>
      </c>
      <c r="B26" s="11" t="s">
        <v>316</v>
      </c>
      <c r="C26" s="11" t="s">
        <v>317</v>
      </c>
      <c r="D26" s="11" t="s">
        <v>102</v>
      </c>
      <c r="E26" s="11"/>
      <c r="F26" s="11" t="s">
        <v>101</v>
      </c>
      <c r="G26" s="11" t="s">
        <v>260</v>
      </c>
      <c r="H26" s="11" t="s">
        <v>261</v>
      </c>
      <c r="I26" s="1">
        <f t="shared" si="0"/>
        <v>0</v>
      </c>
      <c r="J26" s="1"/>
      <c r="K26" s="1"/>
      <c r="L26" s="1"/>
      <c r="M26" s="1"/>
      <c r="N26" s="1"/>
    </row>
    <row r="27" spans="1:14" ht="58.5" customHeight="1">
      <c r="A27" s="9" t="s">
        <v>1</v>
      </c>
      <c r="B27" s="9" t="s">
        <v>318</v>
      </c>
      <c r="C27" s="9" t="s">
        <v>319</v>
      </c>
      <c r="D27" s="9" t="s">
        <v>84</v>
      </c>
      <c r="E27" s="9" t="s">
        <v>310</v>
      </c>
      <c r="F27" s="9" t="s">
        <v>83</v>
      </c>
      <c r="G27" s="9" t="s">
        <v>260</v>
      </c>
      <c r="H27" s="9" t="s">
        <v>261</v>
      </c>
      <c r="I27" s="1">
        <f t="shared" si="0"/>
        <v>1</v>
      </c>
      <c r="J27" s="1"/>
      <c r="K27" s="1"/>
      <c r="L27" s="1"/>
      <c r="M27" s="1"/>
      <c r="N27" s="1"/>
    </row>
    <row r="28" spans="1:14" ht="58.5" customHeight="1">
      <c r="A28" s="11" t="s">
        <v>1</v>
      </c>
      <c r="B28" s="11" t="s">
        <v>320</v>
      </c>
      <c r="C28" s="11" t="s">
        <v>321</v>
      </c>
      <c r="D28" s="11" t="s">
        <v>112</v>
      </c>
      <c r="E28" s="11"/>
      <c r="F28" s="11" t="s">
        <v>83</v>
      </c>
      <c r="G28" s="11" t="s">
        <v>260</v>
      </c>
      <c r="H28" s="11" t="s">
        <v>261</v>
      </c>
      <c r="I28" s="1">
        <f t="shared" si="0"/>
        <v>0</v>
      </c>
      <c r="J28" s="1"/>
      <c r="K28" s="1"/>
      <c r="L28" s="1"/>
      <c r="M28" s="1"/>
      <c r="N28" s="1"/>
    </row>
    <row r="29" spans="1:14" ht="58.5" customHeight="1">
      <c r="A29" s="9" t="s">
        <v>1</v>
      </c>
      <c r="B29" s="9" t="s">
        <v>322</v>
      </c>
      <c r="C29" s="9" t="s">
        <v>323</v>
      </c>
      <c r="D29" s="9" t="s">
        <v>116</v>
      </c>
      <c r="E29" s="9"/>
      <c r="F29" s="9" t="s">
        <v>83</v>
      </c>
      <c r="G29" s="9" t="s">
        <v>260</v>
      </c>
      <c r="H29" s="9" t="s">
        <v>261</v>
      </c>
      <c r="I29" s="1">
        <f t="shared" si="0"/>
        <v>0</v>
      </c>
      <c r="J29" s="1"/>
      <c r="K29" s="1"/>
      <c r="L29" s="1"/>
      <c r="M29" s="1"/>
      <c r="N29" s="1"/>
    </row>
    <row r="30" spans="1:14" ht="58.5" customHeight="1">
      <c r="A30" s="11" t="s">
        <v>1</v>
      </c>
      <c r="B30" s="11" t="s">
        <v>324</v>
      </c>
      <c r="C30" s="11" t="s">
        <v>325</v>
      </c>
      <c r="D30" s="11" t="s">
        <v>120</v>
      </c>
      <c r="E30" s="11"/>
      <c r="F30" s="11" t="s">
        <v>101</v>
      </c>
      <c r="G30" s="11" t="s">
        <v>260</v>
      </c>
      <c r="H30" s="11" t="s">
        <v>261</v>
      </c>
      <c r="I30" s="1">
        <f t="shared" si="0"/>
        <v>0</v>
      </c>
      <c r="J30" s="1"/>
      <c r="K30" s="1"/>
      <c r="L30" s="1"/>
      <c r="M30" s="1"/>
      <c r="N30" s="1"/>
    </row>
    <row r="31" spans="1:14" ht="58.5" customHeight="1">
      <c r="A31" s="9" t="s">
        <v>2</v>
      </c>
      <c r="B31" s="9" t="s">
        <v>326</v>
      </c>
      <c r="C31" s="9" t="s">
        <v>327</v>
      </c>
      <c r="D31" s="9" t="s">
        <v>5</v>
      </c>
      <c r="E31" s="9"/>
      <c r="F31" s="9" t="s">
        <v>9</v>
      </c>
      <c r="G31" s="9" t="s">
        <v>10</v>
      </c>
      <c r="H31" s="9" t="s">
        <v>267</v>
      </c>
      <c r="I31" s="1">
        <f t="shared" si="0"/>
        <v>0</v>
      </c>
      <c r="J31" s="1"/>
      <c r="K31" s="1"/>
      <c r="L31" s="1"/>
      <c r="M31" s="1"/>
      <c r="N31" s="1"/>
    </row>
    <row r="32" spans="1:14" ht="58.5" customHeight="1">
      <c r="A32" s="11" t="s">
        <v>2</v>
      </c>
      <c r="B32" s="11" t="s">
        <v>328</v>
      </c>
      <c r="C32" s="11" t="s">
        <v>329</v>
      </c>
      <c r="D32" s="11" t="s">
        <v>11</v>
      </c>
      <c r="E32" s="11"/>
      <c r="F32" s="11" t="s">
        <v>15</v>
      </c>
      <c r="G32" s="11" t="s">
        <v>10</v>
      </c>
      <c r="H32" s="11" t="s">
        <v>267</v>
      </c>
      <c r="I32" s="1">
        <f t="shared" si="0"/>
        <v>0</v>
      </c>
      <c r="J32" s="1"/>
      <c r="K32" s="1"/>
      <c r="L32" s="1"/>
      <c r="M32" s="1"/>
      <c r="N32" s="1"/>
    </row>
    <row r="33" spans="1:14" ht="58.5" customHeight="1">
      <c r="A33" s="9" t="s">
        <v>2</v>
      </c>
      <c r="B33" s="9" t="s">
        <v>330</v>
      </c>
      <c r="C33" s="9" t="s">
        <v>331</v>
      </c>
      <c r="D33" s="9" t="s">
        <v>16</v>
      </c>
      <c r="E33" s="9"/>
      <c r="F33" s="9" t="s">
        <v>15</v>
      </c>
      <c r="G33" s="9" t="s">
        <v>10</v>
      </c>
      <c r="H33" s="9" t="s">
        <v>267</v>
      </c>
      <c r="I33" s="1">
        <f t="shared" si="0"/>
        <v>0</v>
      </c>
      <c r="J33" s="1"/>
      <c r="K33" s="1"/>
      <c r="L33" s="1"/>
      <c r="M33" s="1"/>
      <c r="N33" s="1"/>
    </row>
    <row r="34" spans="1:14" ht="58.5" customHeight="1">
      <c r="A34" s="11" t="s">
        <v>2</v>
      </c>
      <c r="B34" s="11" t="s">
        <v>332</v>
      </c>
      <c r="C34" s="11" t="s">
        <v>333</v>
      </c>
      <c r="D34" s="11" t="s">
        <v>20</v>
      </c>
      <c r="E34" s="11"/>
      <c r="F34" s="11" t="s">
        <v>15</v>
      </c>
      <c r="G34" s="11" t="s">
        <v>10</v>
      </c>
      <c r="H34" s="11" t="s">
        <v>267</v>
      </c>
      <c r="I34" s="1">
        <f t="shared" si="0"/>
        <v>0</v>
      </c>
      <c r="J34" s="1"/>
      <c r="K34" s="1"/>
      <c r="L34" s="1"/>
      <c r="M34" s="1"/>
      <c r="N34" s="1"/>
    </row>
    <row r="35" spans="1:14" ht="58.5" customHeight="1">
      <c r="A35" s="9" t="s">
        <v>2</v>
      </c>
      <c r="B35" s="9" t="s">
        <v>334</v>
      </c>
      <c r="C35" s="9" t="s">
        <v>335</v>
      </c>
      <c r="D35" s="9" t="s">
        <v>24</v>
      </c>
      <c r="E35" s="9"/>
      <c r="F35" s="9" t="s">
        <v>15</v>
      </c>
      <c r="G35" s="9" t="s">
        <v>10</v>
      </c>
      <c r="H35" s="9" t="s">
        <v>267</v>
      </c>
      <c r="I35" s="1">
        <f t="shared" si="0"/>
        <v>0</v>
      </c>
      <c r="J35" s="1"/>
      <c r="K35" s="1"/>
      <c r="L35" s="1"/>
      <c r="M35" s="1"/>
      <c r="N35" s="1"/>
    </row>
    <row r="36" spans="1:14" ht="58.5" customHeight="1">
      <c r="A36" s="11" t="s">
        <v>2</v>
      </c>
      <c r="B36" s="11" t="s">
        <v>336</v>
      </c>
      <c r="C36" s="11" t="s">
        <v>337</v>
      </c>
      <c r="D36" s="11" t="s">
        <v>28</v>
      </c>
      <c r="E36" s="11"/>
      <c r="F36" s="11" t="s">
        <v>32</v>
      </c>
      <c r="G36" s="11" t="s">
        <v>10</v>
      </c>
      <c r="H36" s="11" t="s">
        <v>267</v>
      </c>
      <c r="I36" s="1">
        <f t="shared" si="0"/>
        <v>0</v>
      </c>
      <c r="J36" s="1"/>
      <c r="K36" s="1"/>
      <c r="L36" s="1"/>
      <c r="M36" s="1"/>
      <c r="N36" s="1"/>
    </row>
    <row r="37" spans="1:14" ht="58.5" customHeight="1">
      <c r="A37" s="9" t="s">
        <v>2</v>
      </c>
      <c r="B37" s="9" t="s">
        <v>338</v>
      </c>
      <c r="C37" s="9" t="s">
        <v>339</v>
      </c>
      <c r="D37" s="9" t="s">
        <v>33</v>
      </c>
      <c r="E37" s="9"/>
      <c r="F37" s="9" t="s">
        <v>37</v>
      </c>
      <c r="G37" s="9" t="s">
        <v>10</v>
      </c>
      <c r="H37" s="9" t="s">
        <v>267</v>
      </c>
      <c r="I37" s="1">
        <f t="shared" si="0"/>
        <v>0</v>
      </c>
      <c r="J37" s="1"/>
      <c r="K37" s="1"/>
      <c r="L37" s="1"/>
      <c r="M37" s="1"/>
      <c r="N37" s="1"/>
    </row>
    <row r="38" spans="1:14" ht="58.5" customHeight="1">
      <c r="A38" s="11" t="s">
        <v>2</v>
      </c>
      <c r="B38" s="11" t="s">
        <v>221</v>
      </c>
      <c r="C38" s="11" t="s">
        <v>340</v>
      </c>
      <c r="D38" s="11" t="s">
        <v>38</v>
      </c>
      <c r="E38" s="11"/>
      <c r="F38" s="11" t="s">
        <v>42</v>
      </c>
      <c r="G38" s="11" t="s">
        <v>43</v>
      </c>
      <c r="H38" s="11" t="s">
        <v>267</v>
      </c>
      <c r="I38" s="1">
        <f t="shared" si="0"/>
        <v>0</v>
      </c>
      <c r="J38" s="1"/>
      <c r="K38" s="1"/>
      <c r="L38" s="1"/>
      <c r="M38" s="1"/>
      <c r="N38" s="1"/>
    </row>
    <row r="39" spans="1:14" ht="58.5" customHeight="1">
      <c r="A39" s="9" t="s">
        <v>2</v>
      </c>
      <c r="B39" s="9" t="s">
        <v>341</v>
      </c>
      <c r="C39" s="9" t="s">
        <v>342</v>
      </c>
      <c r="D39" s="9" t="s">
        <v>44</v>
      </c>
      <c r="E39" s="9"/>
      <c r="F39" s="9" t="s">
        <v>48</v>
      </c>
      <c r="G39" s="9" t="s">
        <v>10</v>
      </c>
      <c r="H39" s="9" t="s">
        <v>267</v>
      </c>
      <c r="I39" s="1">
        <f t="shared" ref="I39:I70" si="1">IF(E39="",0,1)</f>
        <v>0</v>
      </c>
      <c r="J39" s="1"/>
      <c r="K39" s="1"/>
      <c r="L39" s="1"/>
      <c r="M39" s="1"/>
      <c r="N39" s="1"/>
    </row>
    <row r="40" spans="1:14" ht="58.5" customHeight="1">
      <c r="A40" s="11" t="s">
        <v>2</v>
      </c>
      <c r="B40" s="11" t="s">
        <v>343</v>
      </c>
      <c r="C40" s="11" t="s">
        <v>344</v>
      </c>
      <c r="D40" s="11" t="s">
        <v>49</v>
      </c>
      <c r="E40" s="11"/>
      <c r="F40" s="11" t="s">
        <v>53</v>
      </c>
      <c r="G40" s="11" t="s">
        <v>10</v>
      </c>
      <c r="H40" s="11" t="s">
        <v>267</v>
      </c>
      <c r="I40" s="1">
        <f t="shared" si="1"/>
        <v>0</v>
      </c>
      <c r="J40" s="1"/>
      <c r="K40" s="1"/>
      <c r="L40" s="1"/>
      <c r="M40" s="1"/>
      <c r="N40" s="1"/>
    </row>
    <row r="41" spans="1:14" ht="58.5" customHeight="1">
      <c r="A41" s="9" t="s">
        <v>2</v>
      </c>
      <c r="B41" s="9" t="s">
        <v>345</v>
      </c>
      <c r="C41" s="9" t="s">
        <v>346</v>
      </c>
      <c r="D41" s="9" t="s">
        <v>54</v>
      </c>
      <c r="E41" s="9"/>
      <c r="F41" s="9" t="s">
        <v>58</v>
      </c>
      <c r="G41" s="9" t="s">
        <v>10</v>
      </c>
      <c r="H41" s="9" t="s">
        <v>267</v>
      </c>
      <c r="I41" s="1">
        <f t="shared" si="1"/>
        <v>0</v>
      </c>
      <c r="J41" s="1"/>
      <c r="K41" s="1"/>
      <c r="L41" s="1"/>
      <c r="M41" s="1"/>
      <c r="N41" s="1"/>
    </row>
    <row r="42" spans="1:14" ht="58.5" customHeight="1">
      <c r="A42" s="11" t="s">
        <v>2</v>
      </c>
      <c r="B42" s="11" t="s">
        <v>347</v>
      </c>
      <c r="C42" s="11" t="s">
        <v>348</v>
      </c>
      <c r="D42" s="11" t="s">
        <v>59</v>
      </c>
      <c r="E42" s="11"/>
      <c r="F42" s="11" t="s">
        <v>63</v>
      </c>
      <c r="G42" s="11" t="s">
        <v>10</v>
      </c>
      <c r="H42" s="11" t="s">
        <v>267</v>
      </c>
      <c r="I42" s="1">
        <f t="shared" si="1"/>
        <v>0</v>
      </c>
      <c r="J42" s="1"/>
      <c r="K42" s="1"/>
      <c r="L42" s="1"/>
      <c r="M42" s="1"/>
      <c r="N42" s="1"/>
    </row>
    <row r="43" spans="1:14" ht="58.5" customHeight="1">
      <c r="A43" s="9" t="s">
        <v>2</v>
      </c>
      <c r="B43" s="9" t="s">
        <v>349</v>
      </c>
      <c r="C43" s="9" t="s">
        <v>350</v>
      </c>
      <c r="D43" s="9" t="s">
        <v>64</v>
      </c>
      <c r="E43" s="9"/>
      <c r="F43" s="9" t="s">
        <v>68</v>
      </c>
      <c r="G43" s="9" t="s">
        <v>10</v>
      </c>
      <c r="H43" s="9" t="s">
        <v>267</v>
      </c>
      <c r="I43" s="1">
        <f t="shared" si="1"/>
        <v>0</v>
      </c>
      <c r="J43" s="1"/>
      <c r="K43" s="1"/>
      <c r="L43" s="1"/>
      <c r="M43" s="1"/>
      <c r="N43" s="1"/>
    </row>
    <row r="44" spans="1:14" ht="58.5" customHeight="1">
      <c r="A44" s="11" t="s">
        <v>2</v>
      </c>
      <c r="B44" s="11" t="s">
        <v>226</v>
      </c>
      <c r="C44" s="11" t="s">
        <v>351</v>
      </c>
      <c r="D44" s="11" t="s">
        <v>69</v>
      </c>
      <c r="E44" s="11"/>
      <c r="F44" s="11" t="s">
        <v>73</v>
      </c>
      <c r="G44" s="11" t="s">
        <v>43</v>
      </c>
      <c r="H44" s="11" t="s">
        <v>267</v>
      </c>
      <c r="I44" s="1">
        <f t="shared" si="1"/>
        <v>0</v>
      </c>
      <c r="J44" s="1"/>
      <c r="K44" s="1"/>
      <c r="L44" s="1"/>
      <c r="M44" s="1"/>
      <c r="N44" s="1"/>
    </row>
    <row r="45" spans="1:14" ht="58.5" customHeight="1">
      <c r="A45" s="9" t="s">
        <v>2</v>
      </c>
      <c r="B45" s="9" t="s">
        <v>352</v>
      </c>
      <c r="C45" s="9" t="s">
        <v>353</v>
      </c>
      <c r="D45" s="9" t="s">
        <v>74</v>
      </c>
      <c r="E45" s="9"/>
      <c r="F45" s="9" t="s">
        <v>78</v>
      </c>
      <c r="G45" s="9" t="s">
        <v>10</v>
      </c>
      <c r="H45" s="9" t="s">
        <v>267</v>
      </c>
      <c r="I45" s="1">
        <f t="shared" si="1"/>
        <v>0</v>
      </c>
      <c r="J45" s="1"/>
      <c r="K45" s="1"/>
      <c r="L45" s="1"/>
      <c r="M45" s="1"/>
      <c r="N45" s="1"/>
    </row>
    <row r="46" spans="1:14" ht="58.5" customHeight="1">
      <c r="A46" s="11" t="s">
        <v>2</v>
      </c>
      <c r="B46" s="11" t="s">
        <v>354</v>
      </c>
      <c r="C46" s="11" t="s">
        <v>355</v>
      </c>
      <c r="D46" s="11" t="s">
        <v>79</v>
      </c>
      <c r="E46" s="11"/>
      <c r="F46" s="11" t="s">
        <v>83</v>
      </c>
      <c r="G46" s="11" t="s">
        <v>10</v>
      </c>
      <c r="H46" s="11" t="s">
        <v>267</v>
      </c>
      <c r="I46" s="1">
        <f t="shared" si="1"/>
        <v>0</v>
      </c>
      <c r="J46" s="1"/>
      <c r="K46" s="1"/>
      <c r="L46" s="1"/>
      <c r="M46" s="1"/>
      <c r="N46" s="1"/>
    </row>
    <row r="47" spans="1:14" ht="58.5" customHeight="1">
      <c r="A47" s="9" t="s">
        <v>2</v>
      </c>
      <c r="B47" s="9" t="s">
        <v>356</v>
      </c>
      <c r="C47" s="9" t="s">
        <v>357</v>
      </c>
      <c r="D47" s="9" t="s">
        <v>84</v>
      </c>
      <c r="E47" s="9"/>
      <c r="F47" s="9" t="s">
        <v>83</v>
      </c>
      <c r="G47" s="9" t="s">
        <v>10</v>
      </c>
      <c r="H47" s="9" t="s">
        <v>267</v>
      </c>
      <c r="I47" s="1">
        <f t="shared" si="1"/>
        <v>0</v>
      </c>
      <c r="J47" s="1"/>
      <c r="K47" s="1"/>
      <c r="L47" s="1"/>
      <c r="M47" s="1"/>
      <c r="N47" s="1"/>
    </row>
    <row r="48" spans="1:14" ht="58.5" customHeight="1">
      <c r="A48" s="11" t="s">
        <v>2</v>
      </c>
      <c r="B48" s="11" t="s">
        <v>358</v>
      </c>
      <c r="C48" s="11" t="s">
        <v>359</v>
      </c>
      <c r="D48" s="11" t="s">
        <v>90</v>
      </c>
      <c r="E48" s="11"/>
      <c r="F48" s="11" t="s">
        <v>83</v>
      </c>
      <c r="G48" s="11" t="s">
        <v>10</v>
      </c>
      <c r="H48" s="11" t="s">
        <v>267</v>
      </c>
      <c r="I48" s="1">
        <f t="shared" si="1"/>
        <v>0</v>
      </c>
      <c r="J48" s="1"/>
      <c r="K48" s="1"/>
      <c r="L48" s="1"/>
      <c r="M48" s="1"/>
      <c r="N48" s="1"/>
    </row>
    <row r="49" spans="1:14" ht="58.5" customHeight="1">
      <c r="A49" s="9" t="s">
        <v>2</v>
      </c>
      <c r="B49" s="9" t="s">
        <v>360</v>
      </c>
      <c r="C49" s="9" t="s">
        <v>361</v>
      </c>
      <c r="D49" s="9" t="s">
        <v>94</v>
      </c>
      <c r="E49" s="9"/>
      <c r="F49" s="9" t="s">
        <v>83</v>
      </c>
      <c r="G49" s="9" t="s">
        <v>10</v>
      </c>
      <c r="H49" s="9" t="s">
        <v>267</v>
      </c>
      <c r="I49" s="1">
        <f t="shared" si="1"/>
        <v>0</v>
      </c>
      <c r="J49" s="1"/>
      <c r="K49" s="1"/>
      <c r="L49" s="1"/>
      <c r="M49" s="1"/>
      <c r="N49" s="1"/>
    </row>
    <row r="50" spans="1:14" ht="58.5" customHeight="1">
      <c r="A50" s="11" t="s">
        <v>2</v>
      </c>
      <c r="B50" s="11" t="s">
        <v>362</v>
      </c>
      <c r="C50" s="11" t="s">
        <v>363</v>
      </c>
      <c r="D50" s="11" t="s">
        <v>97</v>
      </c>
      <c r="E50" s="11"/>
      <c r="F50" s="11" t="s">
        <v>101</v>
      </c>
      <c r="G50" s="11" t="s">
        <v>10</v>
      </c>
      <c r="H50" s="11" t="s">
        <v>267</v>
      </c>
      <c r="I50" s="1">
        <f t="shared" si="1"/>
        <v>0</v>
      </c>
      <c r="J50" s="1"/>
      <c r="K50" s="1"/>
      <c r="L50" s="1"/>
      <c r="M50" s="1"/>
      <c r="N50" s="1"/>
    </row>
    <row r="51" spans="1:14" ht="58.5" customHeight="1">
      <c r="A51" s="9" t="s">
        <v>2</v>
      </c>
      <c r="B51" s="9" t="s">
        <v>364</v>
      </c>
      <c r="C51" s="9" t="s">
        <v>365</v>
      </c>
      <c r="D51" s="9" t="s">
        <v>102</v>
      </c>
      <c r="E51" s="9"/>
      <c r="F51" s="9" t="s">
        <v>101</v>
      </c>
      <c r="G51" s="9" t="s">
        <v>10</v>
      </c>
      <c r="H51" s="9" t="s">
        <v>267</v>
      </c>
      <c r="I51" s="1">
        <f t="shared" si="1"/>
        <v>0</v>
      </c>
      <c r="J51" s="1"/>
      <c r="K51" s="1"/>
      <c r="L51" s="1"/>
      <c r="M51" s="1"/>
      <c r="N51" s="1"/>
    </row>
    <row r="52" spans="1:14" ht="58.5" customHeight="1">
      <c r="A52" s="11" t="s">
        <v>2</v>
      </c>
      <c r="B52" s="11" t="s">
        <v>366</v>
      </c>
      <c r="C52" s="11" t="s">
        <v>367</v>
      </c>
      <c r="D52" s="11" t="s">
        <v>112</v>
      </c>
      <c r="E52" s="11"/>
      <c r="F52" s="11" t="s">
        <v>83</v>
      </c>
      <c r="G52" s="11" t="s">
        <v>10</v>
      </c>
      <c r="H52" s="11" t="s">
        <v>267</v>
      </c>
      <c r="I52" s="1">
        <f t="shared" si="1"/>
        <v>0</v>
      </c>
      <c r="J52" s="1"/>
      <c r="K52" s="1"/>
      <c r="L52" s="1"/>
      <c r="M52" s="1"/>
      <c r="N52" s="1"/>
    </row>
    <row r="53" spans="1:14" ht="58.5" customHeight="1">
      <c r="A53" s="9" t="s">
        <v>2</v>
      </c>
      <c r="B53" s="9" t="s">
        <v>368</v>
      </c>
      <c r="C53" s="9" t="s">
        <v>369</v>
      </c>
      <c r="D53" s="9" t="s">
        <v>116</v>
      </c>
      <c r="E53" s="9"/>
      <c r="F53" s="9" t="s">
        <v>83</v>
      </c>
      <c r="G53" s="9" t="s">
        <v>10</v>
      </c>
      <c r="H53" s="9" t="s">
        <v>267</v>
      </c>
      <c r="I53" s="1">
        <f t="shared" si="1"/>
        <v>0</v>
      </c>
      <c r="J53" s="1"/>
      <c r="K53" s="1"/>
      <c r="L53" s="1"/>
      <c r="M53" s="1"/>
      <c r="N53" s="1"/>
    </row>
    <row r="54" spans="1:14" ht="58.5" customHeight="1">
      <c r="A54" s="11" t="s">
        <v>2</v>
      </c>
      <c r="B54" s="11" t="s">
        <v>370</v>
      </c>
      <c r="C54" s="11" t="s">
        <v>371</v>
      </c>
      <c r="D54" s="11" t="s">
        <v>120</v>
      </c>
      <c r="E54" s="11"/>
      <c r="F54" s="11" t="s">
        <v>101</v>
      </c>
      <c r="G54" s="11" t="s">
        <v>10</v>
      </c>
      <c r="H54" s="11" t="s">
        <v>267</v>
      </c>
      <c r="I54" s="1">
        <f t="shared" si="1"/>
        <v>0</v>
      </c>
      <c r="J54" s="1"/>
      <c r="K54" s="1"/>
      <c r="L54" s="1"/>
      <c r="M54" s="1"/>
      <c r="N54" s="1"/>
    </row>
    <row r="55" spans="1:14" ht="58.5" customHeight="1">
      <c r="A55" s="9" t="s">
        <v>2</v>
      </c>
      <c r="B55" s="9" t="s">
        <v>372</v>
      </c>
      <c r="C55" s="9" t="s">
        <v>373</v>
      </c>
      <c r="D55" s="9" t="s">
        <v>124</v>
      </c>
      <c r="E55" s="9"/>
      <c r="F55" s="9" t="s">
        <v>101</v>
      </c>
      <c r="G55" s="9" t="s">
        <v>10</v>
      </c>
      <c r="H55" s="9" t="s">
        <v>267</v>
      </c>
      <c r="I55" s="1">
        <f t="shared" si="1"/>
        <v>0</v>
      </c>
      <c r="J55" s="1"/>
      <c r="K55" s="1"/>
      <c r="L55" s="1"/>
      <c r="M55" s="1"/>
      <c r="N55" s="1"/>
    </row>
    <row r="56" spans="1:14" ht="58.5" customHeight="1">
      <c r="A56" s="11" t="s">
        <v>3</v>
      </c>
      <c r="B56" s="11" t="s">
        <v>374</v>
      </c>
      <c r="C56" s="11" t="s">
        <v>375</v>
      </c>
      <c r="D56" s="11" t="s">
        <v>5</v>
      </c>
      <c r="E56" s="11"/>
      <c r="F56" s="11" t="s">
        <v>9</v>
      </c>
      <c r="G56" s="11" t="s">
        <v>260</v>
      </c>
      <c r="H56" s="11" t="s">
        <v>272</v>
      </c>
      <c r="I56" s="1">
        <f t="shared" si="1"/>
        <v>0</v>
      </c>
      <c r="J56" s="1"/>
      <c r="K56" s="1"/>
      <c r="L56" s="1"/>
      <c r="M56" s="1"/>
      <c r="N56" s="1"/>
    </row>
    <row r="57" spans="1:14" ht="58.5" customHeight="1">
      <c r="A57" s="9" t="s">
        <v>3</v>
      </c>
      <c r="B57" s="9" t="s">
        <v>376</v>
      </c>
      <c r="C57" s="9" t="s">
        <v>377</v>
      </c>
      <c r="D57" s="9" t="s">
        <v>11</v>
      </c>
      <c r="E57" s="9"/>
      <c r="F57" s="9" t="s">
        <v>15</v>
      </c>
      <c r="G57" s="9" t="s">
        <v>260</v>
      </c>
      <c r="H57" s="9" t="s">
        <v>272</v>
      </c>
      <c r="I57" s="1">
        <f t="shared" si="1"/>
        <v>0</v>
      </c>
      <c r="J57" s="1"/>
      <c r="K57" s="1"/>
      <c r="L57" s="1"/>
      <c r="M57" s="1"/>
      <c r="N57" s="1"/>
    </row>
    <row r="58" spans="1:14" ht="58.5" customHeight="1">
      <c r="A58" s="11" t="s">
        <v>3</v>
      </c>
      <c r="B58" s="11" t="s">
        <v>378</v>
      </c>
      <c r="C58" s="11" t="s">
        <v>379</v>
      </c>
      <c r="D58" s="11" t="s">
        <v>16</v>
      </c>
      <c r="E58" s="11"/>
      <c r="F58" s="11" t="s">
        <v>15</v>
      </c>
      <c r="G58" s="11" t="s">
        <v>260</v>
      </c>
      <c r="H58" s="11" t="s">
        <v>272</v>
      </c>
      <c r="I58" s="1">
        <f t="shared" si="1"/>
        <v>0</v>
      </c>
      <c r="J58" s="1"/>
      <c r="K58" s="1"/>
      <c r="L58" s="1"/>
      <c r="M58" s="1"/>
      <c r="N58" s="1"/>
    </row>
    <row r="59" spans="1:14" ht="58.5" customHeight="1">
      <c r="A59" s="9" t="s">
        <v>3</v>
      </c>
      <c r="B59" s="9" t="s">
        <v>380</v>
      </c>
      <c r="C59" s="9" t="s">
        <v>381</v>
      </c>
      <c r="D59" s="9" t="s">
        <v>20</v>
      </c>
      <c r="E59" s="9"/>
      <c r="F59" s="9" t="s">
        <v>15</v>
      </c>
      <c r="G59" s="9" t="s">
        <v>260</v>
      </c>
      <c r="H59" s="9" t="s">
        <v>272</v>
      </c>
      <c r="I59" s="1">
        <f t="shared" si="1"/>
        <v>0</v>
      </c>
      <c r="J59" s="1"/>
      <c r="K59" s="1"/>
      <c r="L59" s="1"/>
      <c r="M59" s="1"/>
      <c r="N59" s="1"/>
    </row>
    <row r="60" spans="1:14" ht="58.5" customHeight="1">
      <c r="A60" s="11" t="s">
        <v>3</v>
      </c>
      <c r="B60" s="11" t="s">
        <v>382</v>
      </c>
      <c r="C60" s="11" t="s">
        <v>383</v>
      </c>
      <c r="D60" s="11" t="s">
        <v>24</v>
      </c>
      <c r="E60" s="11"/>
      <c r="F60" s="11" t="s">
        <v>15</v>
      </c>
      <c r="G60" s="11" t="s">
        <v>260</v>
      </c>
      <c r="H60" s="11" t="s">
        <v>272</v>
      </c>
      <c r="I60" s="1">
        <f t="shared" si="1"/>
        <v>0</v>
      </c>
      <c r="J60" s="1"/>
      <c r="K60" s="1"/>
      <c r="L60" s="1"/>
      <c r="M60" s="1"/>
      <c r="N60" s="1"/>
    </row>
    <row r="61" spans="1:14" ht="58.5" customHeight="1">
      <c r="A61" s="9" t="s">
        <v>3</v>
      </c>
      <c r="B61" s="9" t="s">
        <v>384</v>
      </c>
      <c r="C61" s="9" t="s">
        <v>385</v>
      </c>
      <c r="D61" s="9" t="s">
        <v>28</v>
      </c>
      <c r="E61" s="9"/>
      <c r="F61" s="9" t="s">
        <v>32</v>
      </c>
      <c r="G61" s="9" t="s">
        <v>260</v>
      </c>
      <c r="H61" s="9" t="s">
        <v>272</v>
      </c>
      <c r="I61" s="1">
        <f t="shared" si="1"/>
        <v>0</v>
      </c>
      <c r="J61" s="1"/>
      <c r="K61" s="1"/>
      <c r="L61" s="1"/>
      <c r="M61" s="1"/>
      <c r="N61" s="1"/>
    </row>
    <row r="62" spans="1:14" ht="58.5" customHeight="1">
      <c r="A62" s="11" t="s">
        <v>3</v>
      </c>
      <c r="B62" s="11" t="s">
        <v>386</v>
      </c>
      <c r="C62" s="11" t="s">
        <v>387</v>
      </c>
      <c r="D62" s="11" t="s">
        <v>33</v>
      </c>
      <c r="E62" s="11"/>
      <c r="F62" s="11" t="s">
        <v>37</v>
      </c>
      <c r="G62" s="11" t="s">
        <v>260</v>
      </c>
      <c r="H62" s="11" t="s">
        <v>272</v>
      </c>
      <c r="I62" s="1">
        <f t="shared" si="1"/>
        <v>0</v>
      </c>
      <c r="J62" s="1"/>
      <c r="K62" s="1"/>
      <c r="L62" s="1"/>
      <c r="M62" s="1"/>
      <c r="N62" s="1"/>
    </row>
    <row r="63" spans="1:14" ht="58.5" customHeight="1">
      <c r="A63" s="9" t="s">
        <v>3</v>
      </c>
      <c r="B63" s="9" t="s">
        <v>388</v>
      </c>
      <c r="C63" s="9" t="s">
        <v>389</v>
      </c>
      <c r="D63" s="9" t="s">
        <v>38</v>
      </c>
      <c r="E63" s="9"/>
      <c r="F63" s="9" t="s">
        <v>42</v>
      </c>
      <c r="G63" s="9" t="s">
        <v>260</v>
      </c>
      <c r="H63" s="9" t="s">
        <v>272</v>
      </c>
      <c r="I63" s="1">
        <f t="shared" si="1"/>
        <v>0</v>
      </c>
      <c r="J63" s="1"/>
      <c r="K63" s="1"/>
      <c r="L63" s="1"/>
      <c r="M63" s="1"/>
      <c r="N63" s="1"/>
    </row>
    <row r="64" spans="1:14" ht="58.5" customHeight="1">
      <c r="A64" s="11" t="s">
        <v>3</v>
      </c>
      <c r="B64" s="11" t="s">
        <v>390</v>
      </c>
      <c r="C64" s="11" t="s">
        <v>391</v>
      </c>
      <c r="D64" s="11" t="s">
        <v>44</v>
      </c>
      <c r="E64" s="11"/>
      <c r="F64" s="11" t="s">
        <v>48</v>
      </c>
      <c r="G64" s="11" t="s">
        <v>260</v>
      </c>
      <c r="H64" s="11" t="s">
        <v>272</v>
      </c>
      <c r="I64" s="1">
        <f t="shared" si="1"/>
        <v>0</v>
      </c>
      <c r="J64" s="1"/>
      <c r="K64" s="1"/>
      <c r="L64" s="1"/>
      <c r="M64" s="1"/>
      <c r="N64" s="1"/>
    </row>
    <row r="65" spans="1:14" ht="58.5" customHeight="1">
      <c r="A65" s="9" t="s">
        <v>3</v>
      </c>
      <c r="B65" s="9" t="s">
        <v>392</v>
      </c>
      <c r="C65" s="9" t="s">
        <v>393</v>
      </c>
      <c r="D65" s="9" t="s">
        <v>54</v>
      </c>
      <c r="E65" s="9"/>
      <c r="F65" s="9" t="s">
        <v>58</v>
      </c>
      <c r="G65" s="9" t="s">
        <v>260</v>
      </c>
      <c r="H65" s="9" t="s">
        <v>272</v>
      </c>
      <c r="I65" s="1">
        <f t="shared" si="1"/>
        <v>0</v>
      </c>
      <c r="J65" s="1"/>
      <c r="K65" s="1"/>
      <c r="L65" s="1"/>
      <c r="M65" s="1"/>
      <c r="N65" s="1"/>
    </row>
    <row r="66" spans="1:14" ht="58.5" customHeight="1">
      <c r="A66" s="11" t="s">
        <v>3</v>
      </c>
      <c r="B66" s="11" t="s">
        <v>394</v>
      </c>
      <c r="C66" s="11" t="s">
        <v>395</v>
      </c>
      <c r="D66" s="11" t="s">
        <v>49</v>
      </c>
      <c r="E66" s="11"/>
      <c r="F66" s="11" t="s">
        <v>53</v>
      </c>
      <c r="G66" s="11" t="s">
        <v>260</v>
      </c>
      <c r="H66" s="11" t="s">
        <v>272</v>
      </c>
      <c r="I66" s="1">
        <f t="shared" si="1"/>
        <v>0</v>
      </c>
      <c r="J66" s="1"/>
      <c r="K66" s="1"/>
      <c r="L66" s="1"/>
      <c r="M66" s="1"/>
      <c r="N66" s="1"/>
    </row>
    <row r="67" spans="1:14" ht="58.5" customHeight="1">
      <c r="A67" s="9" t="s">
        <v>3</v>
      </c>
      <c r="B67" s="9" t="s">
        <v>396</v>
      </c>
      <c r="C67" s="9" t="s">
        <v>397</v>
      </c>
      <c r="D67" s="9" t="s">
        <v>54</v>
      </c>
      <c r="E67" s="9" t="s">
        <v>392</v>
      </c>
      <c r="F67" s="9" t="s">
        <v>58</v>
      </c>
      <c r="G67" s="9" t="s">
        <v>260</v>
      </c>
      <c r="H67" s="9" t="s">
        <v>272</v>
      </c>
      <c r="I67" s="1">
        <f t="shared" si="1"/>
        <v>1</v>
      </c>
      <c r="J67" s="1"/>
      <c r="K67" s="1"/>
      <c r="L67" s="1"/>
      <c r="M67" s="1"/>
      <c r="N67" s="1"/>
    </row>
    <row r="68" spans="1:14" ht="58.5" customHeight="1">
      <c r="A68" s="11" t="s">
        <v>3</v>
      </c>
      <c r="B68" s="11" t="s">
        <v>398</v>
      </c>
      <c r="C68" s="11" t="s">
        <v>399</v>
      </c>
      <c r="D68" s="11" t="s">
        <v>59</v>
      </c>
      <c r="E68" s="11"/>
      <c r="F68" s="11" t="s">
        <v>63</v>
      </c>
      <c r="G68" s="11" t="s">
        <v>260</v>
      </c>
      <c r="H68" s="11" t="s">
        <v>272</v>
      </c>
      <c r="I68" s="1">
        <f t="shared" si="1"/>
        <v>0</v>
      </c>
      <c r="J68" s="1"/>
      <c r="K68" s="1"/>
      <c r="L68" s="1"/>
      <c r="M68" s="1"/>
      <c r="N68" s="1"/>
    </row>
    <row r="69" spans="1:14" ht="58.5" customHeight="1">
      <c r="A69" s="9" t="s">
        <v>3</v>
      </c>
      <c r="B69" s="9" t="s">
        <v>400</v>
      </c>
      <c r="C69" s="9" t="s">
        <v>401</v>
      </c>
      <c r="D69" s="9" t="s">
        <v>64</v>
      </c>
      <c r="E69" s="9"/>
      <c r="F69" s="9" t="s">
        <v>68</v>
      </c>
      <c r="G69" s="9" t="s">
        <v>260</v>
      </c>
      <c r="H69" s="9" t="s">
        <v>272</v>
      </c>
      <c r="I69" s="1">
        <f t="shared" si="1"/>
        <v>0</v>
      </c>
      <c r="J69" s="1"/>
      <c r="K69" s="1"/>
      <c r="L69" s="1"/>
      <c r="M69" s="1"/>
      <c r="N69" s="1"/>
    </row>
    <row r="70" spans="1:14" ht="58.5" customHeight="1">
      <c r="A70" s="11" t="s">
        <v>3</v>
      </c>
      <c r="B70" s="11" t="s">
        <v>402</v>
      </c>
      <c r="C70" s="11" t="s">
        <v>403</v>
      </c>
      <c r="D70" s="11" t="s">
        <v>69</v>
      </c>
      <c r="E70" s="11"/>
      <c r="F70" s="11" t="s">
        <v>73</v>
      </c>
      <c r="G70" s="11" t="s">
        <v>260</v>
      </c>
      <c r="H70" s="11" t="s">
        <v>272</v>
      </c>
      <c r="I70" s="1">
        <f t="shared" si="1"/>
        <v>0</v>
      </c>
      <c r="J70" s="1"/>
      <c r="K70" s="1"/>
      <c r="L70" s="1"/>
      <c r="M70" s="1"/>
      <c r="N70" s="1"/>
    </row>
    <row r="71" spans="1:14" ht="58.5" customHeight="1">
      <c r="A71" s="9" t="s">
        <v>3</v>
      </c>
      <c r="B71" s="9" t="s">
        <v>404</v>
      </c>
      <c r="C71" s="9" t="s">
        <v>353</v>
      </c>
      <c r="D71" s="9" t="s">
        <v>74</v>
      </c>
      <c r="E71" s="9"/>
      <c r="F71" s="9" t="s">
        <v>78</v>
      </c>
      <c r="G71" s="9" t="s">
        <v>260</v>
      </c>
      <c r="H71" s="9" t="s">
        <v>272</v>
      </c>
      <c r="I71" s="1">
        <f t="shared" ref="I71:I84" si="2">IF(E71="",0,1)</f>
        <v>0</v>
      </c>
      <c r="J71" s="1"/>
      <c r="K71" s="1"/>
      <c r="L71" s="1"/>
      <c r="M71" s="1"/>
      <c r="N71" s="1"/>
    </row>
    <row r="72" spans="1:14" ht="58.5" customHeight="1">
      <c r="A72" s="11" t="s">
        <v>3</v>
      </c>
      <c r="B72" s="11" t="s">
        <v>405</v>
      </c>
      <c r="C72" s="11" t="s">
        <v>406</v>
      </c>
      <c r="D72" s="11" t="s">
        <v>79</v>
      </c>
      <c r="E72" s="11"/>
      <c r="F72" s="11" t="s">
        <v>83</v>
      </c>
      <c r="G72" s="11" t="s">
        <v>260</v>
      </c>
      <c r="H72" s="11" t="s">
        <v>272</v>
      </c>
      <c r="I72" s="1">
        <f t="shared" si="2"/>
        <v>0</v>
      </c>
      <c r="J72" s="1"/>
      <c r="K72" s="1"/>
      <c r="L72" s="1"/>
      <c r="M72" s="1"/>
      <c r="N72" s="1"/>
    </row>
    <row r="73" spans="1:14" ht="58.5" customHeight="1">
      <c r="A73" s="9" t="s">
        <v>3</v>
      </c>
      <c r="B73" s="9" t="s">
        <v>407</v>
      </c>
      <c r="C73" s="9" t="s">
        <v>357</v>
      </c>
      <c r="D73" s="9" t="s">
        <v>84</v>
      </c>
      <c r="E73" s="9"/>
      <c r="F73" s="9" t="s">
        <v>83</v>
      </c>
      <c r="G73" s="9" t="s">
        <v>260</v>
      </c>
      <c r="H73" s="9" t="s">
        <v>272</v>
      </c>
      <c r="I73" s="1">
        <f t="shared" si="2"/>
        <v>0</v>
      </c>
      <c r="J73" s="1"/>
      <c r="K73" s="1"/>
      <c r="L73" s="1"/>
      <c r="M73" s="1"/>
      <c r="N73" s="1"/>
    </row>
    <row r="74" spans="1:14" ht="58.5" customHeight="1">
      <c r="A74" s="11" t="s">
        <v>3</v>
      </c>
      <c r="B74" s="11" t="s">
        <v>408</v>
      </c>
      <c r="C74" s="11" t="s">
        <v>409</v>
      </c>
      <c r="D74" s="11" t="s">
        <v>88</v>
      </c>
      <c r="E74" s="11"/>
      <c r="F74" s="11" t="s">
        <v>83</v>
      </c>
      <c r="G74" s="11" t="s">
        <v>260</v>
      </c>
      <c r="H74" s="11" t="s">
        <v>272</v>
      </c>
      <c r="I74" s="1">
        <f t="shared" si="2"/>
        <v>0</v>
      </c>
      <c r="J74" s="1"/>
      <c r="K74" s="1"/>
      <c r="L74" s="1"/>
      <c r="M74" s="1"/>
      <c r="N74" s="1"/>
    </row>
    <row r="75" spans="1:14" ht="58.5" customHeight="1">
      <c r="A75" s="9" t="s">
        <v>3</v>
      </c>
      <c r="B75" s="9" t="s">
        <v>410</v>
      </c>
      <c r="C75" s="9" t="s">
        <v>411</v>
      </c>
      <c r="D75" s="9" t="s">
        <v>94</v>
      </c>
      <c r="E75" s="9"/>
      <c r="F75" s="9" t="s">
        <v>83</v>
      </c>
      <c r="G75" s="9" t="s">
        <v>260</v>
      </c>
      <c r="H75" s="9" t="s">
        <v>272</v>
      </c>
      <c r="I75" s="1">
        <f t="shared" si="2"/>
        <v>0</v>
      </c>
      <c r="J75" s="1"/>
      <c r="K75" s="1"/>
      <c r="L75" s="1"/>
      <c r="M75" s="1"/>
      <c r="N75" s="1"/>
    </row>
    <row r="76" spans="1:14" ht="58.5" customHeight="1">
      <c r="A76" s="11" t="s">
        <v>3</v>
      </c>
      <c r="B76" s="11" t="s">
        <v>412</v>
      </c>
      <c r="C76" s="11" t="s">
        <v>413</v>
      </c>
      <c r="D76" s="11" t="s">
        <v>112</v>
      </c>
      <c r="E76" s="11"/>
      <c r="F76" s="11" t="s">
        <v>83</v>
      </c>
      <c r="G76" s="11" t="s">
        <v>260</v>
      </c>
      <c r="H76" s="11" t="s">
        <v>272</v>
      </c>
      <c r="I76" s="1">
        <f t="shared" si="2"/>
        <v>0</v>
      </c>
      <c r="J76" s="1"/>
      <c r="K76" s="1"/>
      <c r="L76" s="1"/>
      <c r="M76" s="1"/>
      <c r="N76" s="1"/>
    </row>
    <row r="77" spans="1:14" ht="58.5" customHeight="1">
      <c r="A77" s="9" t="s">
        <v>3</v>
      </c>
      <c r="B77" s="9" t="s">
        <v>414</v>
      </c>
      <c r="C77" s="9" t="s">
        <v>415</v>
      </c>
      <c r="D77" s="9" t="s">
        <v>90</v>
      </c>
      <c r="E77" s="9"/>
      <c r="F77" s="9" t="s">
        <v>83</v>
      </c>
      <c r="G77" s="9" t="s">
        <v>260</v>
      </c>
      <c r="H77" s="9" t="s">
        <v>272</v>
      </c>
      <c r="I77" s="1">
        <f t="shared" si="2"/>
        <v>0</v>
      </c>
      <c r="J77" s="1"/>
      <c r="K77" s="1"/>
      <c r="L77" s="1"/>
      <c r="M77" s="1"/>
      <c r="N77" s="1"/>
    </row>
    <row r="78" spans="1:14" ht="58.5" customHeight="1">
      <c r="A78" s="11" t="s">
        <v>3</v>
      </c>
      <c r="B78" s="11" t="s">
        <v>416</v>
      </c>
      <c r="C78" s="11" t="s">
        <v>417</v>
      </c>
      <c r="D78" s="11" t="s">
        <v>97</v>
      </c>
      <c r="E78" s="11"/>
      <c r="F78" s="11" t="s">
        <v>101</v>
      </c>
      <c r="G78" s="11" t="s">
        <v>260</v>
      </c>
      <c r="H78" s="11" t="s">
        <v>272</v>
      </c>
      <c r="I78" s="1">
        <f t="shared" si="2"/>
        <v>0</v>
      </c>
      <c r="J78" s="1"/>
      <c r="K78" s="1"/>
      <c r="L78" s="1"/>
      <c r="M78" s="1"/>
      <c r="N78" s="1"/>
    </row>
    <row r="79" spans="1:14" ht="58.5" customHeight="1">
      <c r="A79" s="9" t="s">
        <v>3</v>
      </c>
      <c r="B79" s="9" t="s">
        <v>418</v>
      </c>
      <c r="C79" s="9" t="s">
        <v>419</v>
      </c>
      <c r="D79" s="9" t="s">
        <v>106</v>
      </c>
      <c r="E79" s="9"/>
      <c r="F79" s="9" t="s">
        <v>101</v>
      </c>
      <c r="G79" s="9" t="s">
        <v>260</v>
      </c>
      <c r="H79" s="9" t="s">
        <v>272</v>
      </c>
      <c r="I79" s="1">
        <f t="shared" si="2"/>
        <v>0</v>
      </c>
      <c r="J79" s="1"/>
      <c r="K79" s="1"/>
      <c r="L79" s="1"/>
      <c r="M79" s="1"/>
      <c r="N79" s="1"/>
    </row>
    <row r="80" spans="1:14" ht="58.5" customHeight="1">
      <c r="A80" s="11" t="s">
        <v>3</v>
      </c>
      <c r="B80" s="11" t="s">
        <v>420</v>
      </c>
      <c r="C80" s="11" t="s">
        <v>421</v>
      </c>
      <c r="D80" s="11" t="s">
        <v>108</v>
      </c>
      <c r="E80" s="11"/>
      <c r="F80" s="11" t="s">
        <v>101</v>
      </c>
      <c r="G80" s="11" t="s">
        <v>260</v>
      </c>
      <c r="H80" s="11" t="s">
        <v>272</v>
      </c>
      <c r="I80" s="1">
        <f t="shared" si="2"/>
        <v>0</v>
      </c>
      <c r="J80" s="1"/>
      <c r="K80" s="1"/>
      <c r="L80" s="1"/>
      <c r="M80" s="1"/>
      <c r="N80" s="1"/>
    </row>
    <row r="81" spans="1:14" ht="58.5" customHeight="1">
      <c r="A81" s="9" t="s">
        <v>3</v>
      </c>
      <c r="B81" s="9" t="s">
        <v>422</v>
      </c>
      <c r="C81" s="9" t="s">
        <v>423</v>
      </c>
      <c r="D81" s="9" t="s">
        <v>102</v>
      </c>
      <c r="E81" s="9"/>
      <c r="F81" s="9" t="s">
        <v>101</v>
      </c>
      <c r="G81" s="9" t="s">
        <v>260</v>
      </c>
      <c r="H81" s="9" t="s">
        <v>272</v>
      </c>
      <c r="I81" s="1">
        <f t="shared" si="2"/>
        <v>0</v>
      </c>
      <c r="J81" s="1"/>
      <c r="K81" s="1"/>
      <c r="L81" s="1"/>
      <c r="M81" s="1"/>
      <c r="N81" s="1"/>
    </row>
    <row r="82" spans="1:14" ht="58.5" customHeight="1">
      <c r="A82" s="11" t="s">
        <v>3</v>
      </c>
      <c r="B82" s="11" t="s">
        <v>424</v>
      </c>
      <c r="C82" s="11" t="s">
        <v>425</v>
      </c>
      <c r="D82" s="11" t="s">
        <v>110</v>
      </c>
      <c r="E82" s="11"/>
      <c r="F82" s="11" t="s">
        <v>101</v>
      </c>
      <c r="G82" s="11" t="s">
        <v>260</v>
      </c>
      <c r="H82" s="11" t="s">
        <v>272</v>
      </c>
      <c r="I82" s="1">
        <f t="shared" si="2"/>
        <v>0</v>
      </c>
      <c r="J82" s="1"/>
      <c r="K82" s="1"/>
      <c r="L82" s="1"/>
      <c r="M82" s="1"/>
      <c r="N82" s="1"/>
    </row>
    <row r="83" spans="1:14" ht="58.5" customHeight="1">
      <c r="A83" s="9" t="s">
        <v>3</v>
      </c>
      <c r="B83" s="9" t="s">
        <v>426</v>
      </c>
      <c r="C83" s="9" t="s">
        <v>427</v>
      </c>
      <c r="D83" s="9" t="s">
        <v>116</v>
      </c>
      <c r="E83" s="9"/>
      <c r="F83" s="9" t="s">
        <v>83</v>
      </c>
      <c r="G83" s="9" t="s">
        <v>260</v>
      </c>
      <c r="H83" s="9" t="s">
        <v>272</v>
      </c>
      <c r="I83" s="1">
        <f t="shared" si="2"/>
        <v>0</v>
      </c>
      <c r="J83" s="1"/>
      <c r="K83" s="1"/>
      <c r="L83" s="1"/>
      <c r="M83" s="1"/>
      <c r="N83" s="1"/>
    </row>
    <row r="84" spans="1:14" ht="58.5" customHeight="1">
      <c r="A84" s="11" t="s">
        <v>3</v>
      </c>
      <c r="B84" s="11" t="s">
        <v>428</v>
      </c>
      <c r="C84" s="11" t="s">
        <v>429</v>
      </c>
      <c r="D84" s="11" t="s">
        <v>120</v>
      </c>
      <c r="E84" s="11"/>
      <c r="F84" s="11" t="s">
        <v>101</v>
      </c>
      <c r="G84" s="11" t="s">
        <v>260</v>
      </c>
      <c r="H84" s="11" t="s">
        <v>272</v>
      </c>
      <c r="I84" s="1">
        <f t="shared" si="2"/>
        <v>0</v>
      </c>
      <c r="J84" s="1"/>
      <c r="K84" s="1"/>
      <c r="L84" s="1"/>
      <c r="M84" s="1"/>
      <c r="N84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Comparison</vt:lpstr>
      <vt:lpstr>Summary</vt:lpstr>
      <vt:lpstr>Coding Review</vt:lpstr>
      <vt:lpstr>Source Outcomes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Austin Mandeville</cp:lastModifiedBy>
  <dcterms:created xsi:type="dcterms:W3CDTF">2026-10-31T12:22:25Z</dcterms:created>
  <dcterms:modified xsi:type="dcterms:W3CDTF">2026-10-31T12:22:25Z</dcterms:modified>
</cp:coreProperties>
</file>